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75" windowWidth="20730" windowHeight="11625" activeTab="3"/>
  </bookViews>
  <sheets>
    <sheet name="Tribulan I" sheetId="1" r:id="rId1"/>
    <sheet name="Tribulan II" sheetId="2" r:id="rId2"/>
    <sheet name="Semester I" sheetId="3" r:id="rId3"/>
    <sheet name="Tribulan III" sheetId="4" r:id="rId4"/>
    <sheet name="Tribulan IV" sheetId="5" r:id="rId5"/>
    <sheet name="Semester II" sheetId="6" r:id="rId6"/>
    <sheet name="Data Kunjungan Tahun 2017" sheetId="7" r:id="rId7"/>
  </sheets>
  <calcPr calcId="125725"/>
  <fileRecoveryPr autoRecover="0"/>
</workbook>
</file>

<file path=xl/calcChain.xml><?xml version="1.0" encoding="utf-8"?>
<calcChain xmlns="http://schemas.openxmlformats.org/spreadsheetml/2006/main">
  <c r="H5" i="4"/>
  <c r="H40"/>
  <c r="K5" i="1"/>
  <c r="E5"/>
  <c r="I31" i="3"/>
  <c r="I39"/>
  <c r="H10"/>
  <c r="H18"/>
  <c r="H26"/>
  <c r="H34"/>
  <c r="H35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"/>
  <c r="F5"/>
  <c r="H5" s="1"/>
  <c r="F6"/>
  <c r="H6" s="1"/>
  <c r="F7"/>
  <c r="H7" s="1"/>
  <c r="F8"/>
  <c r="H8" s="1"/>
  <c r="F9"/>
  <c r="H9" s="1"/>
  <c r="F10"/>
  <c r="F11"/>
  <c r="H11" s="1"/>
  <c r="F12"/>
  <c r="H12" s="1"/>
  <c r="F13"/>
  <c r="H13" s="1"/>
  <c r="F14"/>
  <c r="H14" s="1"/>
  <c r="F15"/>
  <c r="H15" s="1"/>
  <c r="F16"/>
  <c r="H16" s="1"/>
  <c r="F17"/>
  <c r="H17" s="1"/>
  <c r="F18"/>
  <c r="F19"/>
  <c r="H19" s="1"/>
  <c r="F20"/>
  <c r="H20" s="1"/>
  <c r="F21"/>
  <c r="H21" s="1"/>
  <c r="F22"/>
  <c r="H22" s="1"/>
  <c r="F23"/>
  <c r="H23" s="1"/>
  <c r="F24"/>
  <c r="H24" s="1"/>
  <c r="F25"/>
  <c r="H25" s="1"/>
  <c r="F26"/>
  <c r="F27"/>
  <c r="F28"/>
  <c r="H28" s="1"/>
  <c r="F29"/>
  <c r="H29" s="1"/>
  <c r="F30"/>
  <c r="H30" s="1"/>
  <c r="F31"/>
  <c r="H31" s="1"/>
  <c r="F32"/>
  <c r="H32" s="1"/>
  <c r="F33"/>
  <c r="H33" s="1"/>
  <c r="F34"/>
  <c r="F35"/>
  <c r="F36"/>
  <c r="H36" s="1"/>
  <c r="F37"/>
  <c r="H37" s="1"/>
  <c r="F38"/>
  <c r="H38" s="1"/>
  <c r="F39"/>
  <c r="H39" s="1"/>
  <c r="F40"/>
  <c r="H40" s="1"/>
  <c r="F4"/>
  <c r="H4" s="1"/>
  <c r="D5"/>
  <c r="J5" s="1"/>
  <c r="D6"/>
  <c r="J6" s="1"/>
  <c r="D7"/>
  <c r="J7" s="1"/>
  <c r="D8"/>
  <c r="J8" s="1"/>
  <c r="D9"/>
  <c r="J9" s="1"/>
  <c r="D10"/>
  <c r="J10" s="1"/>
  <c r="D11"/>
  <c r="J11" s="1"/>
  <c r="D12"/>
  <c r="J12" s="1"/>
  <c r="D13"/>
  <c r="J13" s="1"/>
  <c r="D14"/>
  <c r="J14" s="1"/>
  <c r="D15"/>
  <c r="J15" s="1"/>
  <c r="D16"/>
  <c r="J16" s="1"/>
  <c r="D17"/>
  <c r="J17" s="1"/>
  <c r="D18"/>
  <c r="J18" s="1"/>
  <c r="D19"/>
  <c r="J19" s="1"/>
  <c r="D20"/>
  <c r="J20" s="1"/>
  <c r="D21"/>
  <c r="J21" s="1"/>
  <c r="D22"/>
  <c r="J22" s="1"/>
  <c r="D23"/>
  <c r="J23" s="1"/>
  <c r="D2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"/>
  <c r="J4" s="1"/>
  <c r="C5"/>
  <c r="I5" s="1"/>
  <c r="C6"/>
  <c r="I6" s="1"/>
  <c r="C7"/>
  <c r="I7" s="1"/>
  <c r="C8"/>
  <c r="I8" s="1"/>
  <c r="C9"/>
  <c r="I9" s="1"/>
  <c r="C10"/>
  <c r="I10" s="1"/>
  <c r="C11"/>
  <c r="I11" s="1"/>
  <c r="C12"/>
  <c r="I12" s="1"/>
  <c r="C13"/>
  <c r="I13" s="1"/>
  <c r="C14"/>
  <c r="I14" s="1"/>
  <c r="C15"/>
  <c r="I15" s="1"/>
  <c r="C16"/>
  <c r="I16" s="1"/>
  <c r="C17"/>
  <c r="I17" s="1"/>
  <c r="C18"/>
  <c r="I18" s="1"/>
  <c r="C19"/>
  <c r="I19" s="1"/>
  <c r="C20"/>
  <c r="I20" s="1"/>
  <c r="C21"/>
  <c r="I21" s="1"/>
  <c r="C22"/>
  <c r="I22" s="1"/>
  <c r="C23"/>
  <c r="I23" s="1"/>
  <c r="C24"/>
  <c r="I24" s="1"/>
  <c r="C25"/>
  <c r="I25" s="1"/>
  <c r="C26"/>
  <c r="I26" s="1"/>
  <c r="C27"/>
  <c r="C28"/>
  <c r="I28" s="1"/>
  <c r="C29"/>
  <c r="I29" s="1"/>
  <c r="C30"/>
  <c r="I30" s="1"/>
  <c r="C31"/>
  <c r="C32"/>
  <c r="I32" s="1"/>
  <c r="C33"/>
  <c r="I33" s="1"/>
  <c r="C34"/>
  <c r="I34" s="1"/>
  <c r="C35"/>
  <c r="I35" s="1"/>
  <c r="C36"/>
  <c r="I36" s="1"/>
  <c r="C37"/>
  <c r="I37" s="1"/>
  <c r="C38"/>
  <c r="I38" s="1"/>
  <c r="C39"/>
  <c r="C40"/>
  <c r="I40" s="1"/>
  <c r="C4"/>
  <c r="E4" s="1"/>
  <c r="I27" l="1"/>
  <c r="I4"/>
  <c r="H27"/>
  <c r="F42" i="4"/>
  <c r="F42" i="1"/>
  <c r="I42"/>
  <c r="M25" i="2" l="1"/>
  <c r="L5"/>
  <c r="M31" i="4"/>
  <c r="L31"/>
  <c r="K31"/>
  <c r="H34"/>
  <c r="H33"/>
  <c r="H32"/>
  <c r="H31"/>
  <c r="E7" i="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6"/>
  <c r="C43"/>
  <c r="I41"/>
  <c r="I40"/>
  <c r="I35"/>
  <c r="I33"/>
  <c r="I32"/>
  <c r="I27"/>
  <c r="I25"/>
  <c r="I24"/>
  <c r="I19"/>
  <c r="I17"/>
  <c r="I16"/>
  <c r="I12"/>
  <c r="I11"/>
  <c r="I9"/>
  <c r="I8"/>
  <c r="I6"/>
  <c r="L20" i="2"/>
  <c r="L6"/>
  <c r="L7"/>
  <c r="L8"/>
  <c r="L9"/>
  <c r="L10"/>
  <c r="L11"/>
  <c r="L12"/>
  <c r="L13"/>
  <c r="L14"/>
  <c r="L15"/>
  <c r="L16"/>
  <c r="L17"/>
  <c r="L18"/>
  <c r="L19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G42"/>
  <c r="F42"/>
  <c r="D42"/>
  <c r="C42"/>
  <c r="H43" i="7"/>
  <c r="G43"/>
  <c r="F43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6"/>
  <c r="D43"/>
  <c r="I7"/>
  <c r="I10"/>
  <c r="I13"/>
  <c r="I14"/>
  <c r="I15"/>
  <c r="I18"/>
  <c r="I20"/>
  <c r="I21"/>
  <c r="I22"/>
  <c r="I23"/>
  <c r="I26"/>
  <c r="I28"/>
  <c r="I29"/>
  <c r="I30"/>
  <c r="I31"/>
  <c r="I34"/>
  <c r="I36"/>
  <c r="I37"/>
  <c r="I38"/>
  <c r="I39"/>
  <c r="I42"/>
  <c r="E11" i="3"/>
  <c r="G41" i="6"/>
  <c r="F41"/>
  <c r="D41"/>
  <c r="C41"/>
  <c r="J40"/>
  <c r="I40"/>
  <c r="H40"/>
  <c r="E40"/>
  <c r="J39"/>
  <c r="I39"/>
  <c r="H39"/>
  <c r="E39"/>
  <c r="J38"/>
  <c r="I38"/>
  <c r="H38"/>
  <c r="E38"/>
  <c r="J37"/>
  <c r="I37"/>
  <c r="H37"/>
  <c r="E37"/>
  <c r="J36"/>
  <c r="I36"/>
  <c r="H36"/>
  <c r="E36"/>
  <c r="J35"/>
  <c r="I35"/>
  <c r="H35"/>
  <c r="E35"/>
  <c r="J34"/>
  <c r="I34"/>
  <c r="H34"/>
  <c r="E34"/>
  <c r="J33"/>
  <c r="I33"/>
  <c r="H33"/>
  <c r="E33"/>
  <c r="J32"/>
  <c r="I32"/>
  <c r="H32"/>
  <c r="E32"/>
  <c r="J31"/>
  <c r="I31"/>
  <c r="H31"/>
  <c r="E31"/>
  <c r="J30"/>
  <c r="I30"/>
  <c r="H30"/>
  <c r="E30"/>
  <c r="J29"/>
  <c r="I29"/>
  <c r="H29"/>
  <c r="E29"/>
  <c r="J28"/>
  <c r="I28"/>
  <c r="H28"/>
  <c r="E28"/>
  <c r="J27"/>
  <c r="I27"/>
  <c r="H27"/>
  <c r="E27"/>
  <c r="J26"/>
  <c r="I26"/>
  <c r="H26"/>
  <c r="E26"/>
  <c r="J25"/>
  <c r="I25"/>
  <c r="H25"/>
  <c r="E25"/>
  <c r="J24"/>
  <c r="I24"/>
  <c r="H24"/>
  <c r="E24"/>
  <c r="J23"/>
  <c r="I23"/>
  <c r="H23"/>
  <c r="E23"/>
  <c r="J22"/>
  <c r="I22"/>
  <c r="H22"/>
  <c r="E22"/>
  <c r="J21"/>
  <c r="I21"/>
  <c r="H21"/>
  <c r="E21"/>
  <c r="J20"/>
  <c r="I20"/>
  <c r="H20"/>
  <c r="E20"/>
  <c r="J19"/>
  <c r="I19"/>
  <c r="H19"/>
  <c r="E19"/>
  <c r="J18"/>
  <c r="I18"/>
  <c r="H18"/>
  <c r="E18"/>
  <c r="J17"/>
  <c r="I17"/>
  <c r="H17"/>
  <c r="E17"/>
  <c r="J16"/>
  <c r="I16"/>
  <c r="H16"/>
  <c r="E16"/>
  <c r="J15"/>
  <c r="I15"/>
  <c r="H15"/>
  <c r="E15"/>
  <c r="J14"/>
  <c r="I14"/>
  <c r="H14"/>
  <c r="E14"/>
  <c r="J13"/>
  <c r="I13"/>
  <c r="H13"/>
  <c r="E13"/>
  <c r="J12"/>
  <c r="I12"/>
  <c r="H12"/>
  <c r="E12"/>
  <c r="J11"/>
  <c r="I11"/>
  <c r="H11"/>
  <c r="E11"/>
  <c r="J10"/>
  <c r="I10"/>
  <c r="H10"/>
  <c r="E10"/>
  <c r="J9"/>
  <c r="I9"/>
  <c r="H9"/>
  <c r="E9"/>
  <c r="J8"/>
  <c r="I8"/>
  <c r="H8"/>
  <c r="E8"/>
  <c r="J7"/>
  <c r="I7"/>
  <c r="H7"/>
  <c r="E7"/>
  <c r="J6"/>
  <c r="I6"/>
  <c r="H6"/>
  <c r="E6"/>
  <c r="J5"/>
  <c r="I5"/>
  <c r="H5"/>
  <c r="E5"/>
  <c r="J4"/>
  <c r="I4"/>
  <c r="H4"/>
  <c r="E4"/>
  <c r="H41" l="1"/>
  <c r="N31" i="4"/>
  <c r="K15" i="7"/>
  <c r="K31"/>
  <c r="K39"/>
  <c r="K4" i="6"/>
  <c r="K8"/>
  <c r="K10"/>
  <c r="K12"/>
  <c r="K14"/>
  <c r="K26"/>
  <c r="K28"/>
  <c r="K19" i="7"/>
  <c r="K41"/>
  <c r="K17"/>
  <c r="K40"/>
  <c r="K8"/>
  <c r="K25"/>
  <c r="K9"/>
  <c r="K27"/>
  <c r="K7"/>
  <c r="K11"/>
  <c r="K32"/>
  <c r="K31" i="6"/>
  <c r="K39"/>
  <c r="L42" i="2"/>
  <c r="K29" i="7"/>
  <c r="K21"/>
  <c r="K36"/>
  <c r="K28"/>
  <c r="K20"/>
  <c r="K33"/>
  <c r="K12"/>
  <c r="K37"/>
  <c r="K23"/>
  <c r="K35"/>
  <c r="K13"/>
  <c r="E43"/>
  <c r="K24"/>
  <c r="K16"/>
  <c r="K6"/>
  <c r="K38"/>
  <c r="K30"/>
  <c r="K22"/>
  <c r="K14"/>
  <c r="K42"/>
  <c r="K34"/>
  <c r="K26"/>
  <c r="K18"/>
  <c r="K10"/>
  <c r="K6" i="6"/>
  <c r="K30"/>
  <c r="K5"/>
  <c r="K7"/>
  <c r="K9"/>
  <c r="K11"/>
  <c r="K13"/>
  <c r="K17"/>
  <c r="K19"/>
  <c r="K21"/>
  <c r="K25"/>
  <c r="K27"/>
  <c r="K29"/>
  <c r="K33"/>
  <c r="K35"/>
  <c r="K37"/>
  <c r="J41"/>
  <c r="K16"/>
  <c r="K18"/>
  <c r="K20"/>
  <c r="K22"/>
  <c r="K24"/>
  <c r="K32"/>
  <c r="K34"/>
  <c r="K36"/>
  <c r="K38"/>
  <c r="K40"/>
  <c r="K23"/>
  <c r="K15"/>
  <c r="E41"/>
  <c r="I41"/>
  <c r="J42" i="5"/>
  <c r="I42"/>
  <c r="G42"/>
  <c r="F42"/>
  <c r="D42"/>
  <c r="C42"/>
  <c r="M41"/>
  <c r="L41"/>
  <c r="N41" s="1"/>
  <c r="K41"/>
  <c r="H41"/>
  <c r="E41"/>
  <c r="M40"/>
  <c r="L40"/>
  <c r="K40"/>
  <c r="H40"/>
  <c r="E40"/>
  <c r="M39"/>
  <c r="L39"/>
  <c r="K39"/>
  <c r="H39"/>
  <c r="E39"/>
  <c r="M38"/>
  <c r="L38"/>
  <c r="K38"/>
  <c r="H38"/>
  <c r="E38"/>
  <c r="M37"/>
  <c r="L37"/>
  <c r="K37"/>
  <c r="H37"/>
  <c r="E37"/>
  <c r="M36"/>
  <c r="L36"/>
  <c r="K36"/>
  <c r="H36"/>
  <c r="E36"/>
  <c r="M35"/>
  <c r="L35"/>
  <c r="K35"/>
  <c r="H35"/>
  <c r="E35"/>
  <c r="M34"/>
  <c r="L34"/>
  <c r="K34"/>
  <c r="H34"/>
  <c r="E34"/>
  <c r="M33"/>
  <c r="L33"/>
  <c r="N33" s="1"/>
  <c r="K33"/>
  <c r="H33"/>
  <c r="E33"/>
  <c r="M32"/>
  <c r="L32"/>
  <c r="K32"/>
  <c r="H32"/>
  <c r="E32"/>
  <c r="M31"/>
  <c r="L31"/>
  <c r="K31"/>
  <c r="H31"/>
  <c r="E31"/>
  <c r="M30"/>
  <c r="L30"/>
  <c r="K30"/>
  <c r="H30"/>
  <c r="E30"/>
  <c r="M29"/>
  <c r="L29"/>
  <c r="K29"/>
  <c r="H29"/>
  <c r="E29"/>
  <c r="M28"/>
  <c r="L28"/>
  <c r="K28"/>
  <c r="H28"/>
  <c r="E28"/>
  <c r="M27"/>
  <c r="L27"/>
  <c r="K27"/>
  <c r="H27"/>
  <c r="E27"/>
  <c r="M26"/>
  <c r="L26"/>
  <c r="K26"/>
  <c r="H26"/>
  <c r="E26"/>
  <c r="M25"/>
  <c r="L25"/>
  <c r="N25" s="1"/>
  <c r="K25"/>
  <c r="H25"/>
  <c r="E25"/>
  <c r="M24"/>
  <c r="L24"/>
  <c r="K24"/>
  <c r="H24"/>
  <c r="E24"/>
  <c r="M23"/>
  <c r="L23"/>
  <c r="K23"/>
  <c r="H23"/>
  <c r="E23"/>
  <c r="M22"/>
  <c r="L22"/>
  <c r="K22"/>
  <c r="H22"/>
  <c r="E22"/>
  <c r="M21"/>
  <c r="L21"/>
  <c r="K21"/>
  <c r="H21"/>
  <c r="E21"/>
  <c r="M20"/>
  <c r="L20"/>
  <c r="K20"/>
  <c r="H20"/>
  <c r="E20"/>
  <c r="M19"/>
  <c r="L19"/>
  <c r="K19"/>
  <c r="H19"/>
  <c r="E19"/>
  <c r="M18"/>
  <c r="L18"/>
  <c r="K18"/>
  <c r="H18"/>
  <c r="E18"/>
  <c r="M17"/>
  <c r="L17"/>
  <c r="N17" s="1"/>
  <c r="K17"/>
  <c r="H17"/>
  <c r="E17"/>
  <c r="M16"/>
  <c r="L16"/>
  <c r="K16"/>
  <c r="H16"/>
  <c r="E16"/>
  <c r="M15"/>
  <c r="L15"/>
  <c r="K15"/>
  <c r="H15"/>
  <c r="E15"/>
  <c r="M14"/>
  <c r="L14"/>
  <c r="K14"/>
  <c r="H14"/>
  <c r="E14"/>
  <c r="M13"/>
  <c r="L13"/>
  <c r="K13"/>
  <c r="H13"/>
  <c r="E13"/>
  <c r="M12"/>
  <c r="L12"/>
  <c r="K12"/>
  <c r="H12"/>
  <c r="E12"/>
  <c r="M11"/>
  <c r="L11"/>
  <c r="K11"/>
  <c r="H11"/>
  <c r="E11"/>
  <c r="M10"/>
  <c r="L10"/>
  <c r="K10"/>
  <c r="H10"/>
  <c r="E10"/>
  <c r="M9"/>
  <c r="L9"/>
  <c r="N9" s="1"/>
  <c r="K9"/>
  <c r="H9"/>
  <c r="E9"/>
  <c r="M8"/>
  <c r="L8"/>
  <c r="K8"/>
  <c r="H8"/>
  <c r="E8"/>
  <c r="M7"/>
  <c r="L7"/>
  <c r="K7"/>
  <c r="H7"/>
  <c r="E7"/>
  <c r="M6"/>
  <c r="L6"/>
  <c r="K6"/>
  <c r="H6"/>
  <c r="E6"/>
  <c r="M5"/>
  <c r="L5"/>
  <c r="N5" s="1"/>
  <c r="K5"/>
  <c r="H5"/>
  <c r="E5"/>
  <c r="J42" i="4"/>
  <c r="I42"/>
  <c r="G42"/>
  <c r="D42"/>
  <c r="C42"/>
  <c r="M41"/>
  <c r="L41"/>
  <c r="K41"/>
  <c r="H41"/>
  <c r="E41"/>
  <c r="M40"/>
  <c r="L40"/>
  <c r="K40"/>
  <c r="E40"/>
  <c r="M39"/>
  <c r="L39"/>
  <c r="K39"/>
  <c r="H39"/>
  <c r="E39"/>
  <c r="M38"/>
  <c r="L38"/>
  <c r="K38"/>
  <c r="H38"/>
  <c r="E38"/>
  <c r="M37"/>
  <c r="L37"/>
  <c r="K37"/>
  <c r="H37"/>
  <c r="E37"/>
  <c r="M36"/>
  <c r="L36"/>
  <c r="K36"/>
  <c r="H36"/>
  <c r="E36"/>
  <c r="M35"/>
  <c r="L35"/>
  <c r="K35"/>
  <c r="H35"/>
  <c r="E35"/>
  <c r="M34"/>
  <c r="L34"/>
  <c r="K34"/>
  <c r="E34"/>
  <c r="M33"/>
  <c r="L33"/>
  <c r="K33"/>
  <c r="E33"/>
  <c r="M32"/>
  <c r="L32"/>
  <c r="K32"/>
  <c r="E32"/>
  <c r="E31"/>
  <c r="M30"/>
  <c r="L30"/>
  <c r="K30"/>
  <c r="H30"/>
  <c r="E30"/>
  <c r="M29"/>
  <c r="L29"/>
  <c r="K29"/>
  <c r="H29"/>
  <c r="E29"/>
  <c r="M28"/>
  <c r="L28"/>
  <c r="K28"/>
  <c r="H28"/>
  <c r="E28"/>
  <c r="M27"/>
  <c r="L27"/>
  <c r="K27"/>
  <c r="H27"/>
  <c r="E27"/>
  <c r="M26"/>
  <c r="L26"/>
  <c r="K26"/>
  <c r="H26"/>
  <c r="E26"/>
  <c r="M25"/>
  <c r="L25"/>
  <c r="K25"/>
  <c r="H25"/>
  <c r="E25"/>
  <c r="M24"/>
  <c r="L24"/>
  <c r="K24"/>
  <c r="H24"/>
  <c r="E24"/>
  <c r="M23"/>
  <c r="L23"/>
  <c r="K23"/>
  <c r="H23"/>
  <c r="E23"/>
  <c r="M22"/>
  <c r="L22"/>
  <c r="K22"/>
  <c r="H22"/>
  <c r="E22"/>
  <c r="M21"/>
  <c r="L21"/>
  <c r="K21"/>
  <c r="H21"/>
  <c r="E21"/>
  <c r="M20"/>
  <c r="L20"/>
  <c r="K20"/>
  <c r="H20"/>
  <c r="E20"/>
  <c r="M19"/>
  <c r="L19"/>
  <c r="K19"/>
  <c r="H19"/>
  <c r="E19"/>
  <c r="M18"/>
  <c r="L18"/>
  <c r="K18"/>
  <c r="H18"/>
  <c r="E18"/>
  <c r="M17"/>
  <c r="L17"/>
  <c r="K17"/>
  <c r="H17"/>
  <c r="E17"/>
  <c r="M16"/>
  <c r="L16"/>
  <c r="K16"/>
  <c r="H16"/>
  <c r="E16"/>
  <c r="M15"/>
  <c r="L15"/>
  <c r="K15"/>
  <c r="H15"/>
  <c r="E15"/>
  <c r="M14"/>
  <c r="L14"/>
  <c r="K14"/>
  <c r="H14"/>
  <c r="E14"/>
  <c r="M13"/>
  <c r="L13"/>
  <c r="K13"/>
  <c r="H13"/>
  <c r="E13"/>
  <c r="M12"/>
  <c r="L12"/>
  <c r="K12"/>
  <c r="H12"/>
  <c r="E12"/>
  <c r="M11"/>
  <c r="L11"/>
  <c r="K11"/>
  <c r="E11"/>
  <c r="M10"/>
  <c r="L10"/>
  <c r="K10"/>
  <c r="H10"/>
  <c r="E10"/>
  <c r="M9"/>
  <c r="L9"/>
  <c r="K9"/>
  <c r="H9"/>
  <c r="E9"/>
  <c r="M8"/>
  <c r="L8"/>
  <c r="K8"/>
  <c r="H8"/>
  <c r="E8"/>
  <c r="M7"/>
  <c r="L7"/>
  <c r="K7"/>
  <c r="H7"/>
  <c r="E7"/>
  <c r="M6"/>
  <c r="L6"/>
  <c r="K6"/>
  <c r="H6"/>
  <c r="E6"/>
  <c r="M5"/>
  <c r="L5"/>
  <c r="K5"/>
  <c r="E5"/>
  <c r="K41" i="2"/>
  <c r="F41" i="3"/>
  <c r="M33" i="2"/>
  <c r="M14"/>
  <c r="M10"/>
  <c r="G41" i="3"/>
  <c r="M39" i="2"/>
  <c r="M32"/>
  <c r="M34"/>
  <c r="N34" s="1"/>
  <c r="M35"/>
  <c r="M36"/>
  <c r="M37"/>
  <c r="M38"/>
  <c r="M40"/>
  <c r="N40" s="1"/>
  <c r="M41"/>
  <c r="M31"/>
  <c r="M23"/>
  <c r="E29" i="3"/>
  <c r="I42" i="2"/>
  <c r="J42"/>
  <c r="D42" i="1"/>
  <c r="G42"/>
  <c r="J42"/>
  <c r="C42"/>
  <c r="D41" i="3"/>
  <c r="C41"/>
  <c r="K4"/>
  <c r="K12"/>
  <c r="K39"/>
  <c r="E5"/>
  <c r="E6"/>
  <c r="E7"/>
  <c r="E8"/>
  <c r="E9"/>
  <c r="E10"/>
  <c r="E12"/>
  <c r="E13"/>
  <c r="E14"/>
  <c r="E15"/>
  <c r="E16"/>
  <c r="E17"/>
  <c r="E18"/>
  <c r="E19"/>
  <c r="E20"/>
  <c r="E21"/>
  <c r="E22"/>
  <c r="E23"/>
  <c r="E24"/>
  <c r="E25"/>
  <c r="E26"/>
  <c r="E27"/>
  <c r="E28"/>
  <c r="E30"/>
  <c r="E31"/>
  <c r="E32"/>
  <c r="E33"/>
  <c r="E34"/>
  <c r="E35"/>
  <c r="E36"/>
  <c r="E37"/>
  <c r="E38"/>
  <c r="E39"/>
  <c r="E40"/>
  <c r="H41" i="2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5"/>
  <c r="K40"/>
  <c r="H40"/>
  <c r="K39"/>
  <c r="H39"/>
  <c r="K38"/>
  <c r="H38"/>
  <c r="K37"/>
  <c r="H37"/>
  <c r="K36"/>
  <c r="H36"/>
  <c r="K35"/>
  <c r="H35"/>
  <c r="K34"/>
  <c r="H34"/>
  <c r="K33"/>
  <c r="H33"/>
  <c r="K32"/>
  <c r="H32"/>
  <c r="K31"/>
  <c r="H31"/>
  <c r="M30"/>
  <c r="K30"/>
  <c r="H30"/>
  <c r="M29"/>
  <c r="K29"/>
  <c r="H29"/>
  <c r="M28"/>
  <c r="K28"/>
  <c r="H28"/>
  <c r="M27"/>
  <c r="K27"/>
  <c r="H27"/>
  <c r="M26"/>
  <c r="K26"/>
  <c r="H26"/>
  <c r="K25"/>
  <c r="H25"/>
  <c r="M24"/>
  <c r="K24"/>
  <c r="H24"/>
  <c r="K23"/>
  <c r="H23"/>
  <c r="M22"/>
  <c r="K22"/>
  <c r="H22"/>
  <c r="M21"/>
  <c r="K21"/>
  <c r="H21"/>
  <c r="M20"/>
  <c r="K20"/>
  <c r="H20"/>
  <c r="M19"/>
  <c r="K19"/>
  <c r="H19"/>
  <c r="M18"/>
  <c r="K18"/>
  <c r="H18"/>
  <c r="M17"/>
  <c r="K17"/>
  <c r="H17"/>
  <c r="M16"/>
  <c r="K16"/>
  <c r="H16"/>
  <c r="M15"/>
  <c r="K15"/>
  <c r="H15"/>
  <c r="K14"/>
  <c r="H14"/>
  <c r="M13"/>
  <c r="K13"/>
  <c r="H13"/>
  <c r="M12"/>
  <c r="N12" s="1"/>
  <c r="K12"/>
  <c r="H12"/>
  <c r="M11"/>
  <c r="K11"/>
  <c r="H11"/>
  <c r="K10"/>
  <c r="H10"/>
  <c r="M9"/>
  <c r="K9"/>
  <c r="H9"/>
  <c r="M8"/>
  <c r="K8"/>
  <c r="H8"/>
  <c r="M7"/>
  <c r="K7"/>
  <c r="H7"/>
  <c r="M6"/>
  <c r="K6"/>
  <c r="H6"/>
  <c r="M5"/>
  <c r="K5"/>
  <c r="H5"/>
  <c r="M6" i="1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N13" i="5" l="1"/>
  <c r="N21"/>
  <c r="N29"/>
  <c r="N37"/>
  <c r="N6"/>
  <c r="K36" i="3"/>
  <c r="K11"/>
  <c r="N7" i="5"/>
  <c r="N15"/>
  <c r="N23"/>
  <c r="N31"/>
  <c r="N39"/>
  <c r="K10" i="3"/>
  <c r="N41" i="4"/>
  <c r="K37" i="3"/>
  <c r="N40" i="4"/>
  <c r="N36"/>
  <c r="M42" i="2"/>
  <c r="K21" i="3"/>
  <c r="K16"/>
  <c r="N36" i="1"/>
  <c r="N28"/>
  <c r="N20"/>
  <c r="K19" i="3"/>
  <c r="N12" i="4"/>
  <c r="N20"/>
  <c r="N5" i="2"/>
  <c r="N28" i="4"/>
  <c r="N5" i="1"/>
  <c r="N32"/>
  <c r="N38"/>
  <c r="N30"/>
  <c r="N22"/>
  <c r="N14"/>
  <c r="N6"/>
  <c r="N27"/>
  <c r="K17" i="3"/>
  <c r="K9"/>
  <c r="N14" i="5"/>
  <c r="N22"/>
  <c r="N17" i="1"/>
  <c r="N9"/>
  <c r="K8" i="3"/>
  <c r="K25"/>
  <c r="K29"/>
  <c r="K35"/>
  <c r="K27"/>
  <c r="N12" i="1"/>
  <c r="N25"/>
  <c r="H42" i="5"/>
  <c r="N39" i="1"/>
  <c r="N37"/>
  <c r="N35"/>
  <c r="N33"/>
  <c r="N31"/>
  <c r="N29"/>
  <c r="N23"/>
  <c r="N21"/>
  <c r="N19"/>
  <c r="N15"/>
  <c r="N13"/>
  <c r="N11"/>
  <c r="N7"/>
  <c r="N34"/>
  <c r="N26"/>
  <c r="N24"/>
  <c r="N18"/>
  <c r="N16"/>
  <c r="N10"/>
  <c r="N8"/>
  <c r="K28" i="3"/>
  <c r="K26"/>
  <c r="K20"/>
  <c r="N27" i="5"/>
  <c r="N35"/>
  <c r="N13" i="4"/>
  <c r="N26"/>
  <c r="N8"/>
  <c r="H42" i="1"/>
  <c r="N11" i="4"/>
  <c r="K42" i="5"/>
  <c r="N8"/>
  <c r="N16"/>
  <c r="N24"/>
  <c r="N32"/>
  <c r="N40"/>
  <c r="N10"/>
  <c r="N18"/>
  <c r="N26"/>
  <c r="N34"/>
  <c r="K24" i="3"/>
  <c r="N7" i="4"/>
  <c r="N12" i="5"/>
  <c r="N20"/>
  <c r="N28"/>
  <c r="N36"/>
  <c r="K40" i="3"/>
  <c r="K31"/>
  <c r="K23"/>
  <c r="K15"/>
  <c r="K7"/>
  <c r="E42" i="1"/>
  <c r="N40"/>
  <c r="K22" i="3"/>
  <c r="K14"/>
  <c r="K6"/>
  <c r="N9" i="4"/>
  <c r="E42" i="5"/>
  <c r="M42"/>
  <c r="E42" i="2"/>
  <c r="K38" i="3"/>
  <c r="K13"/>
  <c r="K5"/>
  <c r="K18"/>
  <c r="N6" i="4"/>
  <c r="N30"/>
  <c r="N11" i="5"/>
  <c r="N19"/>
  <c r="N30"/>
  <c r="N38"/>
  <c r="H42" i="2"/>
  <c r="E41" i="3"/>
  <c r="J41"/>
  <c r="J45" s="1"/>
  <c r="K34"/>
  <c r="K32"/>
  <c r="K41" i="6"/>
  <c r="L42" i="5"/>
  <c r="K42" i="4"/>
  <c r="N24"/>
  <c r="N37"/>
  <c r="H42"/>
  <c r="N10"/>
  <c r="N14"/>
  <c r="N15"/>
  <c r="N16"/>
  <c r="N17"/>
  <c r="N18"/>
  <c r="N19"/>
  <c r="N23"/>
  <c r="N21"/>
  <c r="N22"/>
  <c r="N25"/>
  <c r="N27"/>
  <c r="N29"/>
  <c r="N32"/>
  <c r="N33"/>
  <c r="N34"/>
  <c r="N35"/>
  <c r="N38"/>
  <c r="N39"/>
  <c r="M42"/>
  <c r="E42"/>
  <c r="L42"/>
  <c r="N5"/>
  <c r="K42" i="2"/>
  <c r="N41"/>
  <c r="I41" i="3"/>
  <c r="I45" s="1"/>
  <c r="L42" i="1"/>
  <c r="K42"/>
  <c r="K33" i="3"/>
  <c r="H41"/>
  <c r="K30"/>
  <c r="M42" i="1"/>
  <c r="N41"/>
  <c r="N39" i="2"/>
  <c r="N18"/>
  <c r="N20"/>
  <c r="N28"/>
  <c r="N10"/>
  <c r="N36"/>
  <c r="N26"/>
  <c r="N6"/>
  <c r="N16"/>
  <c r="N19"/>
  <c r="N22"/>
  <c r="N35"/>
  <c r="N38"/>
  <c r="N32"/>
  <c r="N8"/>
  <c r="N11"/>
  <c r="N14"/>
  <c r="N24"/>
  <c r="N27"/>
  <c r="N30"/>
  <c r="N13"/>
  <c r="N15"/>
  <c r="N23"/>
  <c r="N31"/>
  <c r="N21"/>
  <c r="N29"/>
  <c r="N37"/>
  <c r="N7"/>
  <c r="N9"/>
  <c r="N17"/>
  <c r="N25"/>
  <c r="N33"/>
  <c r="N42" i="5" l="1"/>
  <c r="N42" i="1"/>
  <c r="N42" i="2"/>
  <c r="N42" i="4"/>
  <c r="K41" i="3"/>
  <c r="K45" s="1"/>
</calcChain>
</file>

<file path=xl/sharedStrings.xml><?xml version="1.0" encoding="utf-8"?>
<sst xmlns="http://schemas.openxmlformats.org/spreadsheetml/2006/main" count="396" uniqueCount="72">
  <si>
    <t>DATA KUNJUNGAN WISATAWAN DI KABUPATEN LUMAJANG TAHUN 2017</t>
  </si>
  <si>
    <t xml:space="preserve">NO </t>
  </si>
  <si>
    <t>NAMA OBYEK WISATA</t>
  </si>
  <si>
    <t>TRIBULAN I</t>
  </si>
  <si>
    <t>JANUARI</t>
  </si>
  <si>
    <t>WISNUS</t>
  </si>
  <si>
    <t>WISMAN</t>
  </si>
  <si>
    <t>WISATAWAN</t>
  </si>
  <si>
    <t>FEBRUARI</t>
  </si>
  <si>
    <t>MARET</t>
  </si>
  <si>
    <t>TOTAL</t>
  </si>
  <si>
    <t>Agro Royal Family</t>
  </si>
  <si>
    <t>Candi Gedong Putri</t>
  </si>
  <si>
    <t>Candi Randuagung</t>
  </si>
  <si>
    <t>Goa Tetes</t>
  </si>
  <si>
    <t>G. Lemongan</t>
  </si>
  <si>
    <t>Hutan Bambu</t>
  </si>
  <si>
    <t>Kolam Renang Veteran</t>
  </si>
  <si>
    <t>Pantai Bambang</t>
  </si>
  <si>
    <t>Air Terjun Trap Sewu</t>
  </si>
  <si>
    <t>Air Terjun Kapas Biru</t>
  </si>
  <si>
    <t>Pantai Watu Pecak</t>
  </si>
  <si>
    <t>Pantai Wotgalih</t>
  </si>
  <si>
    <t>Pemandian Alam Tirtosari View</t>
  </si>
  <si>
    <t>Pemandian Tirtowono</t>
  </si>
  <si>
    <t>Pemandian Joyokarto</t>
  </si>
  <si>
    <t>Pemandian Kayu Batu</t>
  </si>
  <si>
    <t>Pemandian Alam Selokambang</t>
  </si>
  <si>
    <t>Piket Nol</t>
  </si>
  <si>
    <t>Puncak B29</t>
  </si>
  <si>
    <t>Pura Mandara Giri Semeru Agung</t>
  </si>
  <si>
    <t>Kawasan Pendakian G. Semeru</t>
  </si>
  <si>
    <t>Ranu Klakah</t>
  </si>
  <si>
    <t>Ranu Pakis</t>
  </si>
  <si>
    <t>Ranu Bedali</t>
  </si>
  <si>
    <t>Kawasan Situs Biting</t>
  </si>
  <si>
    <t>Taman Wisata TPI Tempursari</t>
  </si>
  <si>
    <t>Museum Daerah Kab. Lumajang (Kawasan Wonorejo Terpadu) KWT</t>
  </si>
  <si>
    <t>Waterpark (Kawasan Wonorejo Terpadu) KWT</t>
  </si>
  <si>
    <t>View Point Air Terjun Tumpak Sewu Semeru</t>
  </si>
  <si>
    <t>Kawasan Pantai Dampar Indah</t>
  </si>
  <si>
    <t>Alun - Alun Lumajang</t>
  </si>
  <si>
    <t>Pemandian Telaga Semeru</t>
  </si>
  <si>
    <t>Air Terjun Sumber Telu</t>
  </si>
  <si>
    <t>Air Terjun Watu Lapis</t>
  </si>
  <si>
    <t>Wisata Agro Kertowono</t>
  </si>
  <si>
    <t>Pemandian Surojoyo</t>
  </si>
  <si>
    <t>Air Terjun Kabut Pelangi</t>
  </si>
  <si>
    <t>TRIBULAN II</t>
  </si>
  <si>
    <t>APRIL</t>
  </si>
  <si>
    <t>MEI</t>
  </si>
  <si>
    <t>JUNI</t>
  </si>
  <si>
    <t>JUMLAH TRIBULAN I</t>
  </si>
  <si>
    <t>JUMLAH TRIBULAN II</t>
  </si>
  <si>
    <t>JUMLAH SEMESTER I</t>
  </si>
  <si>
    <t>SEMESTER I</t>
  </si>
  <si>
    <t>TR I &amp; TR II</t>
  </si>
  <si>
    <t xml:space="preserve">TOTAL </t>
  </si>
  <si>
    <t>JULI</t>
  </si>
  <si>
    <t>AGUSTUS</t>
  </si>
  <si>
    <t>SEPTEMBER</t>
  </si>
  <si>
    <t>OKTOBER</t>
  </si>
  <si>
    <t>NOVEMBER</t>
  </si>
  <si>
    <t>DESEMBER</t>
  </si>
  <si>
    <t>TRIBULAN III</t>
  </si>
  <si>
    <t>TRIBULAN IV</t>
  </si>
  <si>
    <t>SEMESTER II</t>
  </si>
  <si>
    <t>DATA KUNJUNGAN WISATAWAN TAHUN 2017</t>
  </si>
  <si>
    <t>DI KABUPATEN LUMAJANG</t>
  </si>
  <si>
    <t xml:space="preserve">JUMLAH </t>
  </si>
  <si>
    <t>JUMLAH</t>
  </si>
  <si>
    <t xml:space="preserve">  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</si>
</sst>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164" fontId="0" fillId="0" borderId="0" xfId="0" applyNumberFormat="1"/>
    <xf numFmtId="0" fontId="0" fillId="0" borderId="0" xfId="0" applyAlignment="1">
      <alignment horizontal="left"/>
    </xf>
    <xf numFmtId="164" fontId="3" fillId="0" borderId="0" xfId="0" applyNumberFormat="1" applyFont="1" applyBorder="1"/>
    <xf numFmtId="164" fontId="3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4" fillId="0" borderId="0" xfId="0" applyNumberFormat="1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41" fontId="0" fillId="0" borderId="0" xfId="0" applyNumberFormat="1"/>
    <xf numFmtId="9" fontId="0" fillId="0" borderId="0" xfId="0" applyNumberFormat="1"/>
    <xf numFmtId="0" fontId="3" fillId="0" borderId="0" xfId="0" applyNumberFormat="1" applyFont="1" applyBorder="1"/>
    <xf numFmtId="0" fontId="3" fillId="0" borderId="0" xfId="2" applyNumberFormat="1" applyFont="1" applyBorder="1"/>
    <xf numFmtId="9" fontId="3" fillId="0" borderId="0" xfId="2" applyNumberFormat="1" applyFont="1" applyBorder="1"/>
    <xf numFmtId="9" fontId="3" fillId="0" borderId="0" xfId="0" applyNumberFormat="1" applyFont="1" applyBorder="1"/>
    <xf numFmtId="10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1" applyFont="1"/>
    <xf numFmtId="0" fontId="2" fillId="0" borderId="1" xfId="0" applyFont="1" applyBorder="1"/>
    <xf numFmtId="0" fontId="2" fillId="4" borderId="1" xfId="0" applyFont="1" applyFill="1" applyBorder="1"/>
    <xf numFmtId="164" fontId="2" fillId="0" borderId="1" xfId="0" applyNumberFormat="1" applyFont="1" applyBorder="1"/>
    <xf numFmtId="0" fontId="2" fillId="0" borderId="1" xfId="0" applyNumberFormat="1" applyFont="1" applyBorder="1"/>
    <xf numFmtId="0" fontId="2" fillId="0" borderId="1" xfId="0" applyNumberFormat="1" applyFont="1" applyBorder="1" applyAlignment="1">
      <alignment vertical="center"/>
    </xf>
    <xf numFmtId="164" fontId="2" fillId="4" borderId="1" xfId="1" applyNumberFormat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164" fontId="5" fillId="0" borderId="1" xfId="0" applyNumberFormat="1" applyFont="1" applyFill="1" applyBorder="1"/>
    <xf numFmtId="164" fontId="2" fillId="0" borderId="1" xfId="0" applyNumberFormat="1" applyFont="1" applyFill="1" applyBorder="1"/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left" vertical="center"/>
    </xf>
    <xf numFmtId="164" fontId="2" fillId="3" borderId="1" xfId="0" applyNumberFormat="1" applyFont="1" applyFill="1" applyBorder="1"/>
    <xf numFmtId="164" fontId="2" fillId="4" borderId="1" xfId="0" applyNumberFormat="1" applyFont="1" applyFill="1" applyBorder="1"/>
    <xf numFmtId="0" fontId="2" fillId="0" borderId="3" xfId="0" applyNumberFormat="1" applyFont="1" applyBorder="1"/>
    <xf numFmtId="0" fontId="2" fillId="0" borderId="3" xfId="0" applyNumberFormat="1" applyFont="1" applyBorder="1" applyAlignment="1">
      <alignment horizontal="left" vertical="center"/>
    </xf>
    <xf numFmtId="41" fontId="2" fillId="0" borderId="1" xfId="2" applyNumberFormat="1" applyFont="1" applyBorder="1" applyAlignment="1">
      <alignment vertical="center"/>
    </xf>
    <xf numFmtId="41" fontId="2" fillId="0" borderId="1" xfId="2" applyNumberFormat="1" applyFont="1" applyFill="1" applyBorder="1" applyAlignment="1">
      <alignment vertical="center"/>
    </xf>
    <xf numFmtId="41" fontId="2" fillId="0" borderId="1" xfId="2" applyNumberFormat="1" applyFont="1" applyBorder="1"/>
    <xf numFmtId="41" fontId="2" fillId="4" borderId="1" xfId="2" applyNumberFormat="1" applyFont="1" applyFill="1" applyBorder="1" applyAlignment="1">
      <alignment vertical="center"/>
    </xf>
    <xf numFmtId="41" fontId="2" fillId="0" borderId="1" xfId="2" applyNumberFormat="1" applyFont="1" applyFill="1" applyBorder="1"/>
    <xf numFmtId="41" fontId="5" fillId="0" borderId="1" xfId="2" applyNumberFormat="1" applyFont="1" applyFill="1" applyBorder="1" applyAlignment="1">
      <alignment vertical="center"/>
    </xf>
    <xf numFmtId="41" fontId="5" fillId="0" borderId="1" xfId="2" applyNumberFormat="1" applyFont="1" applyBorder="1" applyAlignment="1">
      <alignment vertical="center"/>
    </xf>
    <xf numFmtId="41" fontId="5" fillId="0" borderId="1" xfId="2" applyNumberFormat="1" applyFont="1" applyFill="1" applyBorder="1"/>
    <xf numFmtId="41" fontId="2" fillId="2" borderId="1" xfId="2" applyNumberFormat="1" applyFont="1" applyFill="1" applyBorder="1" applyAlignment="1">
      <alignment vertical="center"/>
    </xf>
    <xf numFmtId="41" fontId="2" fillId="3" borderId="1" xfId="2" applyNumberFormat="1" applyFont="1" applyFill="1" applyBorder="1"/>
    <xf numFmtId="41" fontId="2" fillId="4" borderId="1" xfId="2" applyNumberFormat="1" applyFont="1" applyFill="1" applyBorder="1"/>
    <xf numFmtId="0" fontId="2" fillId="0" borderId="1" xfId="2" applyNumberFormat="1" applyFont="1" applyBorder="1" applyAlignment="1">
      <alignment vertical="center"/>
    </xf>
    <xf numFmtId="0" fontId="2" fillId="0" borderId="1" xfId="2" applyNumberFormat="1" applyFont="1" applyFill="1" applyBorder="1" applyAlignment="1">
      <alignment vertical="center"/>
    </xf>
    <xf numFmtId="0" fontId="2" fillId="0" borderId="1" xfId="2" applyNumberFormat="1" applyFont="1" applyBorder="1" applyAlignment="1">
      <alignment horizontal="left" vertical="center"/>
    </xf>
    <xf numFmtId="0" fontId="2" fillId="0" borderId="1" xfId="2" applyNumberFormat="1" applyFont="1" applyBorder="1" applyAlignment="1">
      <alignment horizontal="left" vertical="center" wrapText="1"/>
    </xf>
    <xf numFmtId="0" fontId="2" fillId="0" borderId="1" xfId="2" applyNumberFormat="1" applyFont="1" applyFill="1" applyBorder="1" applyAlignment="1">
      <alignment horizontal="left" vertical="center"/>
    </xf>
    <xf numFmtId="0" fontId="2" fillId="0" borderId="1" xfId="2" applyNumberFormat="1" applyFont="1" applyBorder="1" applyAlignment="1">
      <alignment horizontal="center"/>
    </xf>
    <xf numFmtId="0" fontId="2" fillId="0" borderId="1" xfId="2" applyNumberFormat="1" applyFont="1" applyFill="1" applyBorder="1" applyAlignment="1">
      <alignment horizontal="center"/>
    </xf>
    <xf numFmtId="41" fontId="2" fillId="0" borderId="1" xfId="1" applyNumberFormat="1" applyFont="1" applyBorder="1" applyAlignment="1">
      <alignment horizontal="right" vertical="center"/>
    </xf>
    <xf numFmtId="41" fontId="2" fillId="0" borderId="1" xfId="1" applyNumberFormat="1" applyFont="1" applyBorder="1" applyAlignment="1">
      <alignment horizontal="right"/>
    </xf>
    <xf numFmtId="41" fontId="2" fillId="0" borderId="1" xfId="1" applyNumberFormat="1" applyFont="1" applyBorder="1"/>
    <xf numFmtId="41" fontId="2" fillId="0" borderId="1" xfId="1" applyNumberFormat="1" applyFont="1" applyFill="1" applyBorder="1" applyAlignment="1">
      <alignment vertical="center"/>
    </xf>
    <xf numFmtId="41" fontId="2" fillId="0" borderId="1" xfId="1" applyNumberFormat="1" applyFont="1" applyBorder="1" applyAlignment="1">
      <alignment vertical="center"/>
    </xf>
    <xf numFmtId="41" fontId="2" fillId="5" borderId="1" xfId="1" applyNumberFormat="1" applyFont="1" applyFill="1" applyBorder="1" applyAlignment="1">
      <alignment vertical="center"/>
    </xf>
    <xf numFmtId="41" fontId="2" fillId="7" borderId="1" xfId="1" applyNumberFormat="1" applyFont="1" applyFill="1" applyBorder="1" applyAlignment="1">
      <alignment vertical="center"/>
    </xf>
    <xf numFmtId="41" fontId="2" fillId="0" borderId="1" xfId="1" applyNumberFormat="1" applyFont="1" applyBorder="1" applyAlignment="1">
      <alignment horizontal="right" vertical="center" wrapText="1"/>
    </xf>
    <xf numFmtId="41" fontId="2" fillId="0" borderId="1" xfId="1" applyNumberFormat="1" applyFont="1" applyFill="1" applyBorder="1" applyAlignment="1">
      <alignment horizontal="right" vertical="center"/>
    </xf>
    <xf numFmtId="41" fontId="2" fillId="0" borderId="1" xfId="1" applyNumberFormat="1" applyFont="1" applyFill="1" applyBorder="1" applyAlignment="1">
      <alignment horizontal="right"/>
    </xf>
    <xf numFmtId="41" fontId="2" fillId="0" borderId="1" xfId="1" applyNumberFormat="1" applyFont="1" applyFill="1" applyBorder="1"/>
    <xf numFmtId="41" fontId="2" fillId="0" borderId="3" xfId="1" applyNumberFormat="1" applyFont="1" applyBorder="1" applyAlignment="1">
      <alignment horizontal="right" vertical="center"/>
    </xf>
    <xf numFmtId="41" fontId="2" fillId="0" borderId="3" xfId="1" applyNumberFormat="1" applyFont="1" applyBorder="1" applyAlignment="1">
      <alignment horizontal="right"/>
    </xf>
    <xf numFmtId="41" fontId="2" fillId="0" borderId="3" xfId="1" applyNumberFormat="1" applyFont="1" applyBorder="1"/>
    <xf numFmtId="41" fontId="2" fillId="0" borderId="3" xfId="1" applyNumberFormat="1" applyFont="1" applyFill="1" applyBorder="1" applyAlignment="1">
      <alignment vertical="center"/>
    </xf>
    <xf numFmtId="41" fontId="2" fillId="0" borderId="3" xfId="1" applyNumberFormat="1" applyFont="1" applyBorder="1" applyAlignment="1">
      <alignment vertical="center"/>
    </xf>
    <xf numFmtId="41" fontId="2" fillId="3" borderId="1" xfId="0" applyNumberFormat="1" applyFont="1" applyFill="1" applyBorder="1" applyAlignment="1"/>
    <xf numFmtId="0" fontId="2" fillId="5" borderId="1" xfId="0" applyNumberFormat="1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41" fontId="2" fillId="0" borderId="0" xfId="1" applyNumberFormat="1" applyFont="1" applyFill="1" applyBorder="1" applyAlignment="1">
      <alignment vertical="center"/>
    </xf>
    <xf numFmtId="41" fontId="0" fillId="5" borderId="1" xfId="2" applyNumberFormat="1" applyFont="1" applyFill="1" applyBorder="1"/>
    <xf numFmtId="41" fontId="0" fillId="8" borderId="1" xfId="2" applyNumberFormat="1" applyFont="1" applyFill="1" applyBorder="1"/>
    <xf numFmtId="41" fontId="2" fillId="0" borderId="1" xfId="2" applyNumberFormat="1" applyFont="1" applyBorder="1" applyAlignment="1">
      <alignment horizontal="right" vertical="center"/>
    </xf>
    <xf numFmtId="41" fontId="2" fillId="8" borderId="1" xfId="2" applyNumberFormat="1" applyFont="1" applyFill="1" applyBorder="1" applyAlignment="1">
      <alignment horizontal="right" vertical="center"/>
    </xf>
    <xf numFmtId="41" fontId="0" fillId="0" borderId="1" xfId="2" applyNumberFormat="1" applyFont="1" applyBorder="1"/>
    <xf numFmtId="41" fontId="2" fillId="0" borderId="1" xfId="2" applyNumberFormat="1" applyFont="1" applyBorder="1" applyAlignment="1">
      <alignment horizontal="right" vertical="center" wrapText="1"/>
    </xf>
    <xf numFmtId="41" fontId="2" fillId="8" borderId="1" xfId="2" applyNumberFormat="1" applyFont="1" applyFill="1" applyBorder="1" applyAlignment="1">
      <alignment horizontal="right" vertical="center" wrapText="1"/>
    </xf>
    <xf numFmtId="41" fontId="2" fillId="0" borderId="1" xfId="2" applyNumberFormat="1" applyFont="1" applyFill="1" applyBorder="1" applyAlignment="1">
      <alignment horizontal="right" vertical="center"/>
    </xf>
    <xf numFmtId="41" fontId="0" fillId="6" borderId="1" xfId="2" applyNumberFormat="1" applyFont="1" applyFill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NumberFormat="1" applyFont="1" applyBorder="1"/>
    <xf numFmtId="0" fontId="5" fillId="0" borderId="1" xfId="0" applyNumberFormat="1" applyFont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1" fontId="2" fillId="0" borderId="0" xfId="1" applyNumberFormat="1" applyFont="1" applyBorder="1" applyAlignment="1">
      <alignment horizontal="right" vertical="center"/>
    </xf>
    <xf numFmtId="41" fontId="2" fillId="0" borderId="0" xfId="1" applyNumberFormat="1" applyFont="1" applyBorder="1" applyAlignment="1">
      <alignment horizontal="right"/>
    </xf>
    <xf numFmtId="41" fontId="2" fillId="0" borderId="0" xfId="1" applyNumberFormat="1" applyFont="1" applyBorder="1"/>
    <xf numFmtId="41" fontId="2" fillId="0" borderId="0" xfId="1" applyNumberFormat="1" applyFont="1" applyBorder="1" applyAlignment="1">
      <alignment vertical="center"/>
    </xf>
    <xf numFmtId="41" fontId="5" fillId="0" borderId="0" xfId="1" applyNumberFormat="1" applyFont="1" applyBorder="1" applyAlignment="1">
      <alignment horizontal="right" vertical="center"/>
    </xf>
    <xf numFmtId="41" fontId="5" fillId="0" borderId="0" xfId="1" applyNumberFormat="1" applyFont="1" applyBorder="1" applyAlignment="1">
      <alignment horizontal="right"/>
    </xf>
    <xf numFmtId="41" fontId="5" fillId="0" borderId="0" xfId="1" applyNumberFormat="1" applyFont="1" applyBorder="1"/>
    <xf numFmtId="41" fontId="5" fillId="0" borderId="0" xfId="1" applyNumberFormat="1" applyFont="1" applyFill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41" fontId="2" fillId="0" borderId="0" xfId="1" applyNumberFormat="1" applyFont="1" applyBorder="1" applyAlignment="1">
      <alignment horizontal="right" vertical="center" wrapText="1"/>
    </xf>
    <xf numFmtId="41" fontId="2" fillId="0" borderId="0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/>
    </xf>
    <xf numFmtId="41" fontId="2" fillId="0" borderId="0" xfId="1" applyNumberFormat="1" applyFont="1" applyFill="1" applyBorder="1"/>
    <xf numFmtId="0" fontId="0" fillId="8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2" applyNumberFormat="1" applyFont="1" applyFill="1" applyBorder="1" applyAlignment="1">
      <alignment horizontal="center" vertical="center"/>
    </xf>
    <xf numFmtId="41" fontId="2" fillId="9" borderId="1" xfId="1" applyNumberFormat="1" applyFont="1" applyFill="1" applyBorder="1" applyAlignment="1">
      <alignment horizontal="right"/>
    </xf>
    <xf numFmtId="41" fontId="5" fillId="9" borderId="1" xfId="1" applyNumberFormat="1" applyFont="1" applyFill="1" applyBorder="1" applyAlignment="1">
      <alignment horizontal="right"/>
    </xf>
    <xf numFmtId="41" fontId="2" fillId="9" borderId="3" xfId="1" applyNumberFormat="1" applyFont="1" applyFill="1" applyBorder="1" applyAlignment="1">
      <alignment horizontal="right"/>
    </xf>
    <xf numFmtId="41" fontId="2" fillId="9" borderId="1" xfId="1" applyNumberFormat="1" applyFont="1" applyFill="1" applyBorder="1" applyAlignment="1">
      <alignment vertical="center"/>
    </xf>
    <xf numFmtId="165" fontId="0" fillId="0" borderId="0" xfId="2" applyNumberFormat="1" applyFont="1" applyAlignment="1">
      <alignment horizontal="left"/>
    </xf>
    <xf numFmtId="165" fontId="0" fillId="0" borderId="0" xfId="2" applyNumberFormat="1" applyFont="1"/>
    <xf numFmtId="0" fontId="0" fillId="0" borderId="0" xfId="0" applyAlignment="1"/>
    <xf numFmtId="164" fontId="2" fillId="0" borderId="7" xfId="1" applyNumberFormat="1" applyFont="1" applyFill="1" applyBorder="1" applyAlignment="1">
      <alignment vertical="center"/>
    </xf>
    <xf numFmtId="41" fontId="2" fillId="0" borderId="0" xfId="2" applyNumberFormat="1" applyFont="1" applyFill="1" applyBorder="1"/>
    <xf numFmtId="41" fontId="5" fillId="0" borderId="0" xfId="2" applyNumberFormat="1" applyFont="1" applyFill="1" applyBorder="1" applyAlignment="1">
      <alignment vertical="center"/>
    </xf>
    <xf numFmtId="41" fontId="2" fillId="0" borderId="0" xfId="2" applyNumberFormat="1" applyFont="1" applyFill="1" applyBorder="1" applyAlignment="1">
      <alignment vertical="center"/>
    </xf>
    <xf numFmtId="41" fontId="0" fillId="0" borderId="0" xfId="0" applyNumberFormat="1" applyFill="1"/>
    <xf numFmtId="0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2" applyNumberFormat="1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3" borderId="1" xfId="2" applyNumberFormat="1" applyFont="1" applyFill="1" applyBorder="1" applyAlignment="1">
      <alignment horizontal="center"/>
    </xf>
    <xf numFmtId="0" fontId="2" fillId="0" borderId="1" xfId="2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47</xdr:row>
      <xdr:rowOff>152399</xdr:rowOff>
    </xdr:from>
    <xdr:to>
      <xdr:col>13</xdr:col>
      <xdr:colOff>838200</xdr:colOff>
      <xdr:row>51</xdr:row>
      <xdr:rowOff>180975</xdr:rowOff>
    </xdr:to>
    <xdr:sp macro="" textlink="">
      <xdr:nvSpPr>
        <xdr:cNvPr id="2" name="TextBox 1"/>
        <xdr:cNvSpPr txBox="1"/>
      </xdr:nvSpPr>
      <xdr:spPr>
        <a:xfrm>
          <a:off x="285749" y="9515474"/>
          <a:ext cx="12925426" cy="7905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AU" sz="1100"/>
            <a:t>1. Pada Bulan Januari s/d Maret petugas lapangan belum melakukan pemantauan / belum melakukan penghitungan pada obyek wisata Kawasan Dampar Indah .</a:t>
          </a:r>
        </a:p>
        <a:p>
          <a:r>
            <a:rPr lang="en-AU" sz="1100"/>
            <a:t>2. Pada Bulan Januari petugas belum melakukan pemantauan / belum melakukan penghitungan pada alun-alun Lumajang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workbookViewId="0">
      <selection activeCell="P31" sqref="P31"/>
    </sheetView>
  </sheetViews>
  <sheetFormatPr defaultRowHeight="15"/>
  <cols>
    <col min="1" max="1" width="4.5703125" style="121" bestFit="1" customWidth="1"/>
    <col min="2" max="2" width="65.140625" bestFit="1" customWidth="1"/>
    <col min="3" max="3" width="9.85546875" style="1" bestFit="1" customWidth="1"/>
    <col min="4" max="4" width="9.140625" bestFit="1" customWidth="1"/>
    <col min="5" max="5" width="13.140625" bestFit="1" customWidth="1"/>
    <col min="6" max="6" width="9.85546875" bestFit="1" customWidth="1"/>
    <col min="7" max="7" width="9.140625" bestFit="1" customWidth="1"/>
    <col min="8" max="8" width="13.28515625" bestFit="1" customWidth="1"/>
    <col min="9" max="9" width="9.85546875" style="2" bestFit="1" customWidth="1"/>
    <col min="10" max="10" width="9.28515625" bestFit="1" customWidth="1"/>
    <col min="11" max="11" width="13.140625" bestFit="1" customWidth="1"/>
    <col min="12" max="12" width="9.85546875" bestFit="1" customWidth="1"/>
    <col min="13" max="13" width="9.28515625" bestFit="1" customWidth="1"/>
    <col min="14" max="14" width="13.140625" bestFit="1" customWidth="1"/>
  </cols>
  <sheetData>
    <row r="1" spans="1:14" ht="15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5.75">
      <c r="A2" s="127" t="s">
        <v>1</v>
      </c>
      <c r="B2" s="127" t="s">
        <v>2</v>
      </c>
      <c r="C2" s="126" t="s">
        <v>3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5.75">
      <c r="A3" s="127"/>
      <c r="B3" s="127"/>
      <c r="C3" s="126" t="s">
        <v>4</v>
      </c>
      <c r="D3" s="126"/>
      <c r="E3" s="126"/>
      <c r="F3" s="126" t="s">
        <v>8</v>
      </c>
      <c r="G3" s="126"/>
      <c r="H3" s="126"/>
      <c r="I3" s="126" t="s">
        <v>9</v>
      </c>
      <c r="J3" s="126"/>
      <c r="K3" s="126"/>
      <c r="L3" s="126" t="s">
        <v>10</v>
      </c>
      <c r="M3" s="126"/>
      <c r="N3" s="126"/>
    </row>
    <row r="4" spans="1:14" ht="15.75">
      <c r="A4" s="127"/>
      <c r="B4" s="127"/>
      <c r="C4" s="74" t="s">
        <v>5</v>
      </c>
      <c r="D4" s="74" t="s">
        <v>6</v>
      </c>
      <c r="E4" s="75" t="s">
        <v>7</v>
      </c>
      <c r="F4" s="74" t="s">
        <v>5</v>
      </c>
      <c r="G4" s="74" t="s">
        <v>6</v>
      </c>
      <c r="H4" s="75" t="s">
        <v>7</v>
      </c>
      <c r="I4" s="74" t="s">
        <v>5</v>
      </c>
      <c r="J4" s="74" t="s">
        <v>6</v>
      </c>
      <c r="K4" s="75" t="s">
        <v>7</v>
      </c>
      <c r="L4" s="74" t="s">
        <v>5</v>
      </c>
      <c r="M4" s="74" t="s">
        <v>6</v>
      </c>
      <c r="N4" s="74" t="s">
        <v>7</v>
      </c>
    </row>
    <row r="5" spans="1:14" ht="15.75">
      <c r="A5" s="120">
        <v>1</v>
      </c>
      <c r="B5" s="23" t="s">
        <v>11</v>
      </c>
      <c r="C5" s="39">
        <v>169</v>
      </c>
      <c r="D5" s="39">
        <v>0</v>
      </c>
      <c r="E5" s="40">
        <f>C5+D5</f>
        <v>169</v>
      </c>
      <c r="F5" s="38">
        <v>311</v>
      </c>
      <c r="G5" s="39">
        <v>0</v>
      </c>
      <c r="H5" s="40">
        <f>F5+G5</f>
        <v>311</v>
      </c>
      <c r="I5" s="38">
        <v>522</v>
      </c>
      <c r="J5" s="39">
        <v>0</v>
      </c>
      <c r="K5" s="40">
        <f>I5+J5</f>
        <v>522</v>
      </c>
      <c r="L5" s="38">
        <f>C5+F5+I5</f>
        <v>1002</v>
      </c>
      <c r="M5" s="39">
        <f>D5+G5+J5</f>
        <v>0</v>
      </c>
      <c r="N5" s="39">
        <f>L5+M5</f>
        <v>1002</v>
      </c>
    </row>
    <row r="6" spans="1:14" ht="15.75">
      <c r="A6" s="120">
        <v>2</v>
      </c>
      <c r="B6" s="23" t="s">
        <v>12</v>
      </c>
      <c r="C6" s="39">
        <v>244</v>
      </c>
      <c r="D6" s="39">
        <v>0</v>
      </c>
      <c r="E6" s="40">
        <f t="shared" ref="E6:E41" si="0">C6+D6</f>
        <v>244</v>
      </c>
      <c r="F6" s="38">
        <v>329</v>
      </c>
      <c r="G6" s="39">
        <v>0</v>
      </c>
      <c r="H6" s="40">
        <f t="shared" ref="H6:H41" si="1">F6+G6</f>
        <v>329</v>
      </c>
      <c r="I6" s="38">
        <v>322</v>
      </c>
      <c r="J6" s="39">
        <v>0</v>
      </c>
      <c r="K6" s="40">
        <f t="shared" ref="K6:K41" si="2">I6+J6</f>
        <v>322</v>
      </c>
      <c r="L6" s="38">
        <f t="shared" ref="L6:L41" si="3">C6+F6+I6</f>
        <v>895</v>
      </c>
      <c r="M6" s="39">
        <f t="shared" ref="M6:M41" si="4">D6+G6+J6</f>
        <v>0</v>
      </c>
      <c r="N6" s="39">
        <f t="shared" ref="N6:N41" si="5">L6+M6</f>
        <v>895</v>
      </c>
    </row>
    <row r="7" spans="1:14" ht="15.75">
      <c r="A7" s="120">
        <v>3</v>
      </c>
      <c r="B7" s="23" t="s">
        <v>13</v>
      </c>
      <c r="C7" s="39">
        <v>299</v>
      </c>
      <c r="D7" s="39">
        <v>0</v>
      </c>
      <c r="E7" s="40">
        <f t="shared" si="0"/>
        <v>299</v>
      </c>
      <c r="F7" s="38">
        <v>231</v>
      </c>
      <c r="G7" s="39">
        <v>0</v>
      </c>
      <c r="H7" s="40">
        <f t="shared" si="1"/>
        <v>231</v>
      </c>
      <c r="I7" s="38">
        <v>499</v>
      </c>
      <c r="J7" s="39">
        <v>0</v>
      </c>
      <c r="K7" s="40">
        <f t="shared" si="2"/>
        <v>499</v>
      </c>
      <c r="L7" s="38">
        <f t="shared" si="3"/>
        <v>1029</v>
      </c>
      <c r="M7" s="39">
        <f t="shared" si="4"/>
        <v>0</v>
      </c>
      <c r="N7" s="39">
        <f t="shared" si="5"/>
        <v>1029</v>
      </c>
    </row>
    <row r="8" spans="1:14" ht="15.75">
      <c r="A8" s="120">
        <v>4</v>
      </c>
      <c r="B8" s="23" t="s">
        <v>14</v>
      </c>
      <c r="C8" s="39">
        <v>880</v>
      </c>
      <c r="D8" s="39">
        <v>0</v>
      </c>
      <c r="E8" s="40">
        <f t="shared" si="0"/>
        <v>880</v>
      </c>
      <c r="F8" s="38">
        <v>344</v>
      </c>
      <c r="G8" s="39">
        <v>0</v>
      </c>
      <c r="H8" s="40">
        <f t="shared" si="1"/>
        <v>344</v>
      </c>
      <c r="I8" s="38">
        <v>577</v>
      </c>
      <c r="J8" s="39">
        <v>0</v>
      </c>
      <c r="K8" s="40">
        <f t="shared" si="2"/>
        <v>577</v>
      </c>
      <c r="L8" s="38">
        <f t="shared" si="3"/>
        <v>1801</v>
      </c>
      <c r="M8" s="39">
        <f t="shared" si="4"/>
        <v>0</v>
      </c>
      <c r="N8" s="39">
        <f t="shared" si="5"/>
        <v>1801</v>
      </c>
    </row>
    <row r="9" spans="1:14" ht="15.75">
      <c r="A9" s="120">
        <v>5</v>
      </c>
      <c r="B9" s="23" t="s">
        <v>15</v>
      </c>
      <c r="C9" s="39">
        <v>388</v>
      </c>
      <c r="D9" s="39">
        <v>0</v>
      </c>
      <c r="E9" s="40">
        <f t="shared" si="0"/>
        <v>388</v>
      </c>
      <c r="F9" s="38">
        <v>391</v>
      </c>
      <c r="G9" s="39">
        <v>0</v>
      </c>
      <c r="H9" s="40">
        <f t="shared" si="1"/>
        <v>391</v>
      </c>
      <c r="I9" s="38">
        <v>411</v>
      </c>
      <c r="J9" s="39">
        <v>0</v>
      </c>
      <c r="K9" s="40">
        <f t="shared" si="2"/>
        <v>411</v>
      </c>
      <c r="L9" s="38">
        <f t="shared" si="3"/>
        <v>1190</v>
      </c>
      <c r="M9" s="39">
        <f t="shared" si="4"/>
        <v>0</v>
      </c>
      <c r="N9" s="39">
        <f t="shared" si="5"/>
        <v>1190</v>
      </c>
    </row>
    <row r="10" spans="1:14" ht="15.75">
      <c r="A10" s="120">
        <v>6</v>
      </c>
      <c r="B10" s="23" t="s">
        <v>16</v>
      </c>
      <c r="C10" s="39">
        <v>1002</v>
      </c>
      <c r="D10" s="39">
        <v>12</v>
      </c>
      <c r="E10" s="40">
        <f t="shared" si="0"/>
        <v>1014</v>
      </c>
      <c r="F10" s="38">
        <v>1355</v>
      </c>
      <c r="G10" s="39">
        <v>18</v>
      </c>
      <c r="H10" s="40">
        <f t="shared" si="1"/>
        <v>1373</v>
      </c>
      <c r="I10" s="38">
        <v>1544</v>
      </c>
      <c r="J10" s="39">
        <v>8</v>
      </c>
      <c r="K10" s="40">
        <f t="shared" si="2"/>
        <v>1552</v>
      </c>
      <c r="L10" s="38">
        <f t="shared" si="3"/>
        <v>3901</v>
      </c>
      <c r="M10" s="39">
        <f t="shared" si="4"/>
        <v>38</v>
      </c>
      <c r="N10" s="39">
        <f t="shared" si="5"/>
        <v>3939</v>
      </c>
    </row>
    <row r="11" spans="1:14" ht="15.75">
      <c r="A11" s="120">
        <v>7</v>
      </c>
      <c r="B11" s="23" t="s">
        <v>17</v>
      </c>
      <c r="C11" s="39">
        <v>1911</v>
      </c>
      <c r="D11" s="39">
        <v>0</v>
      </c>
      <c r="E11" s="40">
        <f t="shared" si="0"/>
        <v>1911</v>
      </c>
      <c r="F11" s="38">
        <v>2068</v>
      </c>
      <c r="G11" s="39">
        <v>0</v>
      </c>
      <c r="H11" s="40">
        <f t="shared" si="1"/>
        <v>2068</v>
      </c>
      <c r="I11" s="38">
        <v>2641</v>
      </c>
      <c r="J11" s="39">
        <v>0</v>
      </c>
      <c r="K11" s="40">
        <f t="shared" si="2"/>
        <v>2641</v>
      </c>
      <c r="L11" s="38">
        <f t="shared" si="3"/>
        <v>6620</v>
      </c>
      <c r="M11" s="39">
        <f t="shared" si="4"/>
        <v>0</v>
      </c>
      <c r="N11" s="39">
        <f t="shared" si="5"/>
        <v>6620</v>
      </c>
    </row>
    <row r="12" spans="1:14" ht="15.75">
      <c r="A12" s="120">
        <v>8</v>
      </c>
      <c r="B12" s="23" t="s">
        <v>18</v>
      </c>
      <c r="C12" s="39">
        <v>2572</v>
      </c>
      <c r="D12" s="39">
        <v>0</v>
      </c>
      <c r="E12" s="40">
        <f t="shared" si="0"/>
        <v>2572</v>
      </c>
      <c r="F12" s="38">
        <v>2885</v>
      </c>
      <c r="G12" s="39">
        <v>0</v>
      </c>
      <c r="H12" s="40">
        <f t="shared" si="1"/>
        <v>2885</v>
      </c>
      <c r="I12" s="38">
        <v>3321</v>
      </c>
      <c r="J12" s="39">
        <v>0</v>
      </c>
      <c r="K12" s="40">
        <f t="shared" si="2"/>
        <v>3321</v>
      </c>
      <c r="L12" s="38">
        <f t="shared" si="3"/>
        <v>8778</v>
      </c>
      <c r="M12" s="39">
        <f t="shared" si="4"/>
        <v>0</v>
      </c>
      <c r="N12" s="39">
        <f t="shared" si="5"/>
        <v>8778</v>
      </c>
    </row>
    <row r="13" spans="1:14" ht="15.75">
      <c r="A13" s="120">
        <v>9</v>
      </c>
      <c r="B13" s="23" t="s">
        <v>19</v>
      </c>
      <c r="C13" s="39">
        <v>254</v>
      </c>
      <c r="D13" s="39">
        <v>0</v>
      </c>
      <c r="E13" s="40">
        <f t="shared" si="0"/>
        <v>254</v>
      </c>
      <c r="F13" s="42">
        <v>212</v>
      </c>
      <c r="G13" s="39">
        <v>0</v>
      </c>
      <c r="H13" s="40">
        <f t="shared" si="1"/>
        <v>212</v>
      </c>
      <c r="I13" s="42">
        <v>106</v>
      </c>
      <c r="J13" s="39">
        <v>0</v>
      </c>
      <c r="K13" s="40">
        <f t="shared" si="2"/>
        <v>106</v>
      </c>
      <c r="L13" s="38">
        <f t="shared" si="3"/>
        <v>572</v>
      </c>
      <c r="M13" s="39">
        <f t="shared" si="4"/>
        <v>0</v>
      </c>
      <c r="N13" s="39">
        <f t="shared" si="5"/>
        <v>572</v>
      </c>
    </row>
    <row r="14" spans="1:14" ht="15.75">
      <c r="A14" s="120">
        <v>10</v>
      </c>
      <c r="B14" s="23" t="s">
        <v>20</v>
      </c>
      <c r="C14" s="39">
        <v>549</v>
      </c>
      <c r="D14" s="39">
        <v>3</v>
      </c>
      <c r="E14" s="40">
        <f t="shared" si="0"/>
        <v>552</v>
      </c>
      <c r="F14" s="42">
        <v>665</v>
      </c>
      <c r="G14" s="39">
        <v>6</v>
      </c>
      <c r="H14" s="40">
        <f t="shared" si="1"/>
        <v>671</v>
      </c>
      <c r="I14" s="42">
        <v>559</v>
      </c>
      <c r="J14" s="39">
        <v>0</v>
      </c>
      <c r="K14" s="40">
        <f t="shared" si="2"/>
        <v>559</v>
      </c>
      <c r="L14" s="38">
        <f t="shared" si="3"/>
        <v>1773</v>
      </c>
      <c r="M14" s="39">
        <f t="shared" si="4"/>
        <v>9</v>
      </c>
      <c r="N14" s="39">
        <f t="shared" si="5"/>
        <v>1782</v>
      </c>
    </row>
    <row r="15" spans="1:14" ht="15.75">
      <c r="A15" s="120">
        <v>11</v>
      </c>
      <c r="B15" s="23" t="s">
        <v>21</v>
      </c>
      <c r="C15" s="39">
        <v>3478</v>
      </c>
      <c r="D15" s="39">
        <v>0</v>
      </c>
      <c r="E15" s="40">
        <f t="shared" si="0"/>
        <v>3478</v>
      </c>
      <c r="F15" s="42">
        <v>3544</v>
      </c>
      <c r="G15" s="39">
        <v>0</v>
      </c>
      <c r="H15" s="40">
        <f t="shared" si="1"/>
        <v>3544</v>
      </c>
      <c r="I15" s="42">
        <v>2145</v>
      </c>
      <c r="J15" s="39">
        <v>0</v>
      </c>
      <c r="K15" s="40">
        <f t="shared" si="2"/>
        <v>2145</v>
      </c>
      <c r="L15" s="38">
        <f t="shared" si="3"/>
        <v>9167</v>
      </c>
      <c r="M15" s="39">
        <f t="shared" si="4"/>
        <v>0</v>
      </c>
      <c r="N15" s="39">
        <f t="shared" si="5"/>
        <v>9167</v>
      </c>
    </row>
    <row r="16" spans="1:14" ht="15.75">
      <c r="A16" s="120">
        <v>12</v>
      </c>
      <c r="B16" s="23" t="s">
        <v>22</v>
      </c>
      <c r="C16" s="39">
        <v>1022</v>
      </c>
      <c r="D16" s="39">
        <v>0</v>
      </c>
      <c r="E16" s="40">
        <f t="shared" si="0"/>
        <v>1022</v>
      </c>
      <c r="F16" s="42">
        <v>1344</v>
      </c>
      <c r="G16" s="39">
        <v>0</v>
      </c>
      <c r="H16" s="40">
        <f t="shared" si="1"/>
        <v>1344</v>
      </c>
      <c r="I16" s="42">
        <v>598</v>
      </c>
      <c r="J16" s="39">
        <v>0</v>
      </c>
      <c r="K16" s="40">
        <f t="shared" si="2"/>
        <v>598</v>
      </c>
      <c r="L16" s="38">
        <f t="shared" si="3"/>
        <v>2964</v>
      </c>
      <c r="M16" s="39">
        <f t="shared" si="4"/>
        <v>0</v>
      </c>
      <c r="N16" s="39">
        <f t="shared" si="5"/>
        <v>2964</v>
      </c>
    </row>
    <row r="17" spans="1:14" ht="15.75">
      <c r="A17" s="120">
        <v>13</v>
      </c>
      <c r="B17" s="23" t="s">
        <v>23</v>
      </c>
      <c r="C17" s="39">
        <v>154</v>
      </c>
      <c r="D17" s="39">
        <v>0</v>
      </c>
      <c r="E17" s="40">
        <f t="shared" si="0"/>
        <v>154</v>
      </c>
      <c r="F17" s="44">
        <v>287</v>
      </c>
      <c r="G17" s="39">
        <v>0</v>
      </c>
      <c r="H17" s="40">
        <f t="shared" si="1"/>
        <v>287</v>
      </c>
      <c r="I17" s="44">
        <v>356</v>
      </c>
      <c r="J17" s="39">
        <v>0</v>
      </c>
      <c r="K17" s="40">
        <f t="shared" si="2"/>
        <v>356</v>
      </c>
      <c r="L17" s="38">
        <f t="shared" si="3"/>
        <v>797</v>
      </c>
      <c r="M17" s="39">
        <f t="shared" si="4"/>
        <v>0</v>
      </c>
      <c r="N17" s="39">
        <f t="shared" si="5"/>
        <v>797</v>
      </c>
    </row>
    <row r="18" spans="1:14" ht="15.75">
      <c r="A18" s="120">
        <v>14</v>
      </c>
      <c r="B18" s="23" t="s">
        <v>25</v>
      </c>
      <c r="C18" s="39">
        <v>12309</v>
      </c>
      <c r="D18" s="39">
        <v>0</v>
      </c>
      <c r="E18" s="40">
        <f t="shared" si="0"/>
        <v>12309</v>
      </c>
      <c r="F18" s="38">
        <v>3498</v>
      </c>
      <c r="G18" s="39">
        <v>0</v>
      </c>
      <c r="H18" s="40">
        <f t="shared" si="1"/>
        <v>3498</v>
      </c>
      <c r="I18" s="38">
        <v>1334</v>
      </c>
      <c r="J18" s="39">
        <v>0</v>
      </c>
      <c r="K18" s="40">
        <f t="shared" si="2"/>
        <v>1334</v>
      </c>
      <c r="L18" s="38">
        <f t="shared" si="3"/>
        <v>17141</v>
      </c>
      <c r="M18" s="39">
        <f t="shared" si="4"/>
        <v>0</v>
      </c>
      <c r="N18" s="39">
        <f t="shared" si="5"/>
        <v>17141</v>
      </c>
    </row>
    <row r="19" spans="1:14" ht="15.75">
      <c r="A19" s="120">
        <v>15</v>
      </c>
      <c r="B19" s="23" t="s">
        <v>26</v>
      </c>
      <c r="C19" s="39">
        <v>554</v>
      </c>
      <c r="D19" s="39">
        <v>0</v>
      </c>
      <c r="E19" s="40">
        <f t="shared" si="0"/>
        <v>554</v>
      </c>
      <c r="F19" s="38">
        <v>563</v>
      </c>
      <c r="G19" s="39">
        <v>0</v>
      </c>
      <c r="H19" s="40">
        <f t="shared" si="1"/>
        <v>563</v>
      </c>
      <c r="I19" s="38">
        <v>977</v>
      </c>
      <c r="J19" s="39">
        <v>0</v>
      </c>
      <c r="K19" s="40">
        <f t="shared" si="2"/>
        <v>977</v>
      </c>
      <c r="L19" s="38">
        <f t="shared" si="3"/>
        <v>2094</v>
      </c>
      <c r="M19" s="39">
        <f t="shared" si="4"/>
        <v>0</v>
      </c>
      <c r="N19" s="39">
        <f t="shared" si="5"/>
        <v>2094</v>
      </c>
    </row>
    <row r="20" spans="1:14" ht="15.75">
      <c r="A20" s="120">
        <v>16</v>
      </c>
      <c r="B20" s="23" t="s">
        <v>27</v>
      </c>
      <c r="C20" s="39">
        <v>15800</v>
      </c>
      <c r="D20" s="39">
        <v>0</v>
      </c>
      <c r="E20" s="40">
        <f t="shared" si="0"/>
        <v>15800</v>
      </c>
      <c r="F20" s="38">
        <v>11970</v>
      </c>
      <c r="G20" s="39">
        <v>0</v>
      </c>
      <c r="H20" s="40">
        <f t="shared" si="1"/>
        <v>11970</v>
      </c>
      <c r="I20" s="38">
        <v>12570</v>
      </c>
      <c r="J20" s="39">
        <v>0</v>
      </c>
      <c r="K20" s="40">
        <f t="shared" si="2"/>
        <v>12570</v>
      </c>
      <c r="L20" s="38">
        <f t="shared" si="3"/>
        <v>40340</v>
      </c>
      <c r="M20" s="39">
        <f t="shared" si="4"/>
        <v>0</v>
      </c>
      <c r="N20" s="39">
        <f t="shared" si="5"/>
        <v>40340</v>
      </c>
    </row>
    <row r="21" spans="1:14" ht="15.75">
      <c r="A21" s="120">
        <v>17</v>
      </c>
      <c r="B21" s="23" t="s">
        <v>24</v>
      </c>
      <c r="C21" s="39">
        <v>24000</v>
      </c>
      <c r="D21" s="39">
        <v>0</v>
      </c>
      <c r="E21" s="40">
        <f t="shared" si="0"/>
        <v>24000</v>
      </c>
      <c r="F21" s="38">
        <v>5411</v>
      </c>
      <c r="G21" s="39">
        <v>0</v>
      </c>
      <c r="H21" s="40">
        <f t="shared" si="1"/>
        <v>5411</v>
      </c>
      <c r="I21" s="38">
        <v>2232</v>
      </c>
      <c r="J21" s="39">
        <v>0</v>
      </c>
      <c r="K21" s="40">
        <f t="shared" si="2"/>
        <v>2232</v>
      </c>
      <c r="L21" s="38">
        <f t="shared" si="3"/>
        <v>31643</v>
      </c>
      <c r="M21" s="39">
        <f t="shared" si="4"/>
        <v>0</v>
      </c>
      <c r="N21" s="39">
        <f t="shared" si="5"/>
        <v>31643</v>
      </c>
    </row>
    <row r="22" spans="1:14" ht="15.75">
      <c r="A22" s="120">
        <v>18</v>
      </c>
      <c r="B22" s="23" t="s">
        <v>28</v>
      </c>
      <c r="C22" s="39">
        <v>1692</v>
      </c>
      <c r="D22" s="39">
        <v>0</v>
      </c>
      <c r="E22" s="40">
        <f t="shared" si="0"/>
        <v>1692</v>
      </c>
      <c r="F22" s="38">
        <v>1885</v>
      </c>
      <c r="G22" s="39">
        <v>0</v>
      </c>
      <c r="H22" s="40">
        <f t="shared" si="1"/>
        <v>1885</v>
      </c>
      <c r="I22" s="38">
        <v>1556</v>
      </c>
      <c r="J22" s="39">
        <v>0</v>
      </c>
      <c r="K22" s="40">
        <f t="shared" si="2"/>
        <v>1556</v>
      </c>
      <c r="L22" s="38">
        <f t="shared" si="3"/>
        <v>5133</v>
      </c>
      <c r="M22" s="39">
        <f t="shared" si="4"/>
        <v>0</v>
      </c>
      <c r="N22" s="39">
        <f t="shared" si="5"/>
        <v>5133</v>
      </c>
    </row>
    <row r="23" spans="1:14" ht="15.75">
      <c r="A23" s="120">
        <v>19</v>
      </c>
      <c r="B23" s="23" t="s">
        <v>29</v>
      </c>
      <c r="C23" s="39">
        <v>3341</v>
      </c>
      <c r="D23" s="39">
        <v>9</v>
      </c>
      <c r="E23" s="40">
        <f t="shared" si="0"/>
        <v>3350</v>
      </c>
      <c r="F23" s="38">
        <v>2820</v>
      </c>
      <c r="G23" s="39">
        <v>27</v>
      </c>
      <c r="H23" s="40">
        <f t="shared" si="1"/>
        <v>2847</v>
      </c>
      <c r="I23" s="38">
        <v>3056</v>
      </c>
      <c r="J23" s="39">
        <v>33</v>
      </c>
      <c r="K23" s="40">
        <f t="shared" si="2"/>
        <v>3089</v>
      </c>
      <c r="L23" s="38">
        <f t="shared" si="3"/>
        <v>9217</v>
      </c>
      <c r="M23" s="39">
        <f t="shared" si="4"/>
        <v>69</v>
      </c>
      <c r="N23" s="39">
        <f t="shared" si="5"/>
        <v>9286</v>
      </c>
    </row>
    <row r="24" spans="1:14" ht="15.75">
      <c r="A24" s="120">
        <v>20</v>
      </c>
      <c r="B24" s="23" t="s">
        <v>30</v>
      </c>
      <c r="C24" s="39">
        <v>3566</v>
      </c>
      <c r="D24" s="39">
        <v>12</v>
      </c>
      <c r="E24" s="40">
        <f t="shared" si="0"/>
        <v>3578</v>
      </c>
      <c r="F24" s="38">
        <v>2451</v>
      </c>
      <c r="G24" s="39">
        <v>38</v>
      </c>
      <c r="H24" s="40">
        <f t="shared" si="1"/>
        <v>2489</v>
      </c>
      <c r="I24" s="38">
        <v>3594</v>
      </c>
      <c r="J24" s="39">
        <v>15</v>
      </c>
      <c r="K24" s="40">
        <f t="shared" si="2"/>
        <v>3609</v>
      </c>
      <c r="L24" s="38">
        <f t="shared" si="3"/>
        <v>9611</v>
      </c>
      <c r="M24" s="39">
        <f t="shared" si="4"/>
        <v>65</v>
      </c>
      <c r="N24" s="39">
        <f t="shared" si="5"/>
        <v>9676</v>
      </c>
    </row>
    <row r="25" spans="1:14" ht="15.75">
      <c r="A25" s="120">
        <v>21</v>
      </c>
      <c r="B25" s="23" t="s">
        <v>31</v>
      </c>
      <c r="C25" s="39">
        <v>3294</v>
      </c>
      <c r="D25" s="39">
        <v>0</v>
      </c>
      <c r="E25" s="40">
        <f t="shared" si="0"/>
        <v>3294</v>
      </c>
      <c r="F25" s="38">
        <v>1245</v>
      </c>
      <c r="G25" s="39">
        <v>49</v>
      </c>
      <c r="H25" s="40">
        <f t="shared" si="1"/>
        <v>1294</v>
      </c>
      <c r="I25" s="38">
        <v>1121</v>
      </c>
      <c r="J25" s="39">
        <v>22</v>
      </c>
      <c r="K25" s="40">
        <f t="shared" si="2"/>
        <v>1143</v>
      </c>
      <c r="L25" s="38">
        <f t="shared" si="3"/>
        <v>5660</v>
      </c>
      <c r="M25" s="39">
        <f t="shared" si="4"/>
        <v>71</v>
      </c>
      <c r="N25" s="39">
        <f t="shared" si="5"/>
        <v>5731</v>
      </c>
    </row>
    <row r="26" spans="1:14" ht="15.75">
      <c r="A26" s="120">
        <v>22</v>
      </c>
      <c r="B26" s="23" t="s">
        <v>32</v>
      </c>
      <c r="C26" s="39">
        <v>1804</v>
      </c>
      <c r="D26" s="39">
        <v>0</v>
      </c>
      <c r="E26" s="40">
        <f t="shared" si="0"/>
        <v>1804</v>
      </c>
      <c r="F26" s="38">
        <v>932</v>
      </c>
      <c r="G26" s="39">
        <v>0</v>
      </c>
      <c r="H26" s="40">
        <f t="shared" si="1"/>
        <v>932</v>
      </c>
      <c r="I26" s="38">
        <v>758</v>
      </c>
      <c r="J26" s="39">
        <v>0</v>
      </c>
      <c r="K26" s="40">
        <f t="shared" si="2"/>
        <v>758</v>
      </c>
      <c r="L26" s="38">
        <f t="shared" si="3"/>
        <v>3494</v>
      </c>
      <c r="M26" s="39">
        <f t="shared" si="4"/>
        <v>0</v>
      </c>
      <c r="N26" s="39">
        <f>L26+M26</f>
        <v>3494</v>
      </c>
    </row>
    <row r="27" spans="1:14" ht="15.75">
      <c r="A27" s="120">
        <v>23</v>
      </c>
      <c r="B27" s="23" t="s">
        <v>33</v>
      </c>
      <c r="C27" s="39">
        <v>253</v>
      </c>
      <c r="D27" s="39">
        <v>0</v>
      </c>
      <c r="E27" s="40">
        <f t="shared" si="0"/>
        <v>253</v>
      </c>
      <c r="F27" s="41">
        <v>104</v>
      </c>
      <c r="G27" s="39">
        <v>0</v>
      </c>
      <c r="H27" s="40">
        <f t="shared" si="1"/>
        <v>104</v>
      </c>
      <c r="I27" s="38">
        <v>120</v>
      </c>
      <c r="J27" s="39">
        <v>0</v>
      </c>
      <c r="K27" s="40">
        <f t="shared" si="2"/>
        <v>120</v>
      </c>
      <c r="L27" s="38">
        <f t="shared" si="3"/>
        <v>477</v>
      </c>
      <c r="M27" s="39">
        <f t="shared" si="4"/>
        <v>0</v>
      </c>
      <c r="N27" s="39">
        <f t="shared" si="5"/>
        <v>477</v>
      </c>
    </row>
    <row r="28" spans="1:14" ht="15.75">
      <c r="A28" s="120">
        <v>24</v>
      </c>
      <c r="B28" s="23" t="s">
        <v>34</v>
      </c>
      <c r="C28" s="39">
        <v>199</v>
      </c>
      <c r="D28" s="39">
        <v>0</v>
      </c>
      <c r="E28" s="40">
        <f t="shared" si="0"/>
        <v>199</v>
      </c>
      <c r="F28" s="41">
        <v>104</v>
      </c>
      <c r="G28" s="39">
        <v>0</v>
      </c>
      <c r="H28" s="40">
        <f t="shared" si="1"/>
        <v>104</v>
      </c>
      <c r="I28" s="38">
        <v>96</v>
      </c>
      <c r="J28" s="39">
        <v>0</v>
      </c>
      <c r="K28" s="40">
        <f t="shared" si="2"/>
        <v>96</v>
      </c>
      <c r="L28" s="38">
        <f t="shared" si="3"/>
        <v>399</v>
      </c>
      <c r="M28" s="39">
        <f t="shared" si="4"/>
        <v>0</v>
      </c>
      <c r="N28" s="39">
        <f t="shared" si="5"/>
        <v>399</v>
      </c>
    </row>
    <row r="29" spans="1:14" ht="15.75">
      <c r="A29" s="120">
        <v>25</v>
      </c>
      <c r="B29" s="23" t="s">
        <v>35</v>
      </c>
      <c r="C29" s="39">
        <v>119</v>
      </c>
      <c r="D29" s="39">
        <v>0</v>
      </c>
      <c r="E29" s="40">
        <f t="shared" si="0"/>
        <v>119</v>
      </c>
      <c r="F29" s="38">
        <v>221</v>
      </c>
      <c r="G29" s="39">
        <v>0</v>
      </c>
      <c r="H29" s="40">
        <f t="shared" si="1"/>
        <v>221</v>
      </c>
      <c r="I29" s="38">
        <v>335</v>
      </c>
      <c r="J29" s="39">
        <v>0</v>
      </c>
      <c r="K29" s="40">
        <f t="shared" si="2"/>
        <v>335</v>
      </c>
      <c r="L29" s="38">
        <f t="shared" si="3"/>
        <v>675</v>
      </c>
      <c r="M29" s="39">
        <f t="shared" si="4"/>
        <v>0</v>
      </c>
      <c r="N29" s="39">
        <f t="shared" si="5"/>
        <v>675</v>
      </c>
    </row>
    <row r="30" spans="1:14" ht="15.75">
      <c r="A30" s="120">
        <v>26</v>
      </c>
      <c r="B30" s="23" t="s">
        <v>36</v>
      </c>
      <c r="C30" s="39">
        <v>1670</v>
      </c>
      <c r="D30" s="39">
        <v>0</v>
      </c>
      <c r="E30" s="40">
        <f t="shared" si="0"/>
        <v>1670</v>
      </c>
      <c r="F30" s="38">
        <v>1433</v>
      </c>
      <c r="G30" s="39">
        <v>0</v>
      </c>
      <c r="H30" s="40">
        <f t="shared" si="1"/>
        <v>1433</v>
      </c>
      <c r="I30" s="38">
        <v>877</v>
      </c>
      <c r="J30" s="39">
        <v>0</v>
      </c>
      <c r="K30" s="40">
        <f t="shared" si="2"/>
        <v>877</v>
      </c>
      <c r="L30" s="38">
        <f t="shared" si="3"/>
        <v>3980</v>
      </c>
      <c r="M30" s="39">
        <f t="shared" si="4"/>
        <v>0</v>
      </c>
      <c r="N30" s="39">
        <f t="shared" si="5"/>
        <v>3980</v>
      </c>
    </row>
    <row r="31" spans="1:14" ht="15.75">
      <c r="A31" s="120">
        <v>27</v>
      </c>
      <c r="B31" s="29" t="s">
        <v>37</v>
      </c>
      <c r="C31" s="39">
        <v>1060</v>
      </c>
      <c r="D31" s="39">
        <v>0</v>
      </c>
      <c r="E31" s="40">
        <f t="shared" si="0"/>
        <v>1060</v>
      </c>
      <c r="F31" s="38">
        <v>1438</v>
      </c>
      <c r="G31" s="39">
        <v>0</v>
      </c>
      <c r="H31" s="40">
        <f t="shared" si="1"/>
        <v>1438</v>
      </c>
      <c r="I31" s="41">
        <v>1505</v>
      </c>
      <c r="J31" s="39">
        <v>0</v>
      </c>
      <c r="K31" s="40">
        <f t="shared" si="2"/>
        <v>1505</v>
      </c>
      <c r="L31" s="38">
        <f t="shared" si="3"/>
        <v>4003</v>
      </c>
      <c r="M31" s="39">
        <f t="shared" si="4"/>
        <v>0</v>
      </c>
      <c r="N31" s="39">
        <f t="shared" si="5"/>
        <v>4003</v>
      </c>
    </row>
    <row r="32" spans="1:14" ht="15.75">
      <c r="A32" s="120">
        <v>28</v>
      </c>
      <c r="B32" s="30" t="s">
        <v>38</v>
      </c>
      <c r="C32" s="39">
        <v>10068</v>
      </c>
      <c r="D32" s="39">
        <v>0</v>
      </c>
      <c r="E32" s="40">
        <f t="shared" si="0"/>
        <v>10068</v>
      </c>
      <c r="F32" s="38">
        <v>3865</v>
      </c>
      <c r="G32" s="39">
        <v>0</v>
      </c>
      <c r="H32" s="40">
        <f t="shared" si="1"/>
        <v>3865</v>
      </c>
      <c r="I32" s="41">
        <v>4308</v>
      </c>
      <c r="J32" s="39">
        <v>0</v>
      </c>
      <c r="K32" s="40">
        <f t="shared" si="2"/>
        <v>4308</v>
      </c>
      <c r="L32" s="38">
        <f t="shared" si="3"/>
        <v>18241</v>
      </c>
      <c r="M32" s="39">
        <f t="shared" si="4"/>
        <v>0</v>
      </c>
      <c r="N32" s="39">
        <f t="shared" si="5"/>
        <v>18241</v>
      </c>
    </row>
    <row r="33" spans="1:15" ht="15.75">
      <c r="A33" s="120">
        <v>29</v>
      </c>
      <c r="B33" s="23" t="s">
        <v>39</v>
      </c>
      <c r="C33" s="39">
        <v>15890</v>
      </c>
      <c r="D33" s="39">
        <v>30</v>
      </c>
      <c r="E33" s="40">
        <f t="shared" si="0"/>
        <v>15920</v>
      </c>
      <c r="F33" s="42">
        <v>10928</v>
      </c>
      <c r="G33" s="39">
        <v>100</v>
      </c>
      <c r="H33" s="40">
        <f t="shared" si="1"/>
        <v>11028</v>
      </c>
      <c r="I33" s="41">
        <v>15407</v>
      </c>
      <c r="J33" s="39">
        <v>22</v>
      </c>
      <c r="K33" s="40">
        <f t="shared" si="2"/>
        <v>15429</v>
      </c>
      <c r="L33" s="38">
        <f t="shared" si="3"/>
        <v>42225</v>
      </c>
      <c r="M33" s="39">
        <f t="shared" si="4"/>
        <v>152</v>
      </c>
      <c r="N33" s="39">
        <f t="shared" si="5"/>
        <v>42377</v>
      </c>
    </row>
    <row r="34" spans="1:15" ht="15.75">
      <c r="A34" s="120">
        <v>30</v>
      </c>
      <c r="B34" s="23" t="s">
        <v>40</v>
      </c>
      <c r="C34" s="39">
        <v>0</v>
      </c>
      <c r="D34" s="39">
        <v>0</v>
      </c>
      <c r="E34" s="40">
        <f t="shared" si="0"/>
        <v>0</v>
      </c>
      <c r="F34" s="42">
        <v>0</v>
      </c>
      <c r="G34" s="39">
        <v>0</v>
      </c>
      <c r="H34" s="40">
        <f t="shared" si="1"/>
        <v>0</v>
      </c>
      <c r="I34" s="38">
        <v>0</v>
      </c>
      <c r="J34" s="39">
        <v>0</v>
      </c>
      <c r="K34" s="40">
        <f t="shared" si="2"/>
        <v>0</v>
      </c>
      <c r="L34" s="38">
        <f t="shared" si="3"/>
        <v>0</v>
      </c>
      <c r="M34" s="39">
        <f t="shared" si="4"/>
        <v>0</v>
      </c>
      <c r="N34" s="39">
        <f t="shared" si="5"/>
        <v>0</v>
      </c>
    </row>
    <row r="35" spans="1:15" s="9" customFormat="1" ht="15.75">
      <c r="A35" s="122">
        <v>31</v>
      </c>
      <c r="B35" s="32" t="s">
        <v>41</v>
      </c>
      <c r="C35" s="41">
        <v>0</v>
      </c>
      <c r="D35" s="41">
        <v>0</v>
      </c>
      <c r="E35" s="40">
        <f t="shared" si="0"/>
        <v>0</v>
      </c>
      <c r="F35" s="42">
        <v>84200</v>
      </c>
      <c r="G35" s="41">
        <v>0</v>
      </c>
      <c r="H35" s="40">
        <f t="shared" si="1"/>
        <v>84200</v>
      </c>
      <c r="I35" s="41">
        <v>334000</v>
      </c>
      <c r="J35" s="41">
        <v>0</v>
      </c>
      <c r="K35" s="40">
        <f t="shared" si="2"/>
        <v>334000</v>
      </c>
      <c r="L35" s="38">
        <f t="shared" si="3"/>
        <v>418200</v>
      </c>
      <c r="M35" s="41">
        <f t="shared" si="4"/>
        <v>0</v>
      </c>
      <c r="N35" s="41">
        <f t="shared" si="5"/>
        <v>418200</v>
      </c>
    </row>
    <row r="36" spans="1:15" ht="15.75">
      <c r="A36" s="120">
        <v>32</v>
      </c>
      <c r="B36" s="29" t="s">
        <v>42</v>
      </c>
      <c r="C36" s="39">
        <v>95</v>
      </c>
      <c r="D36" s="39">
        <v>0</v>
      </c>
      <c r="E36" s="40">
        <f t="shared" si="0"/>
        <v>95</v>
      </c>
      <c r="F36" s="38">
        <v>84</v>
      </c>
      <c r="G36" s="39">
        <v>0</v>
      </c>
      <c r="H36" s="40">
        <f t="shared" si="1"/>
        <v>84</v>
      </c>
      <c r="I36" s="41">
        <v>88</v>
      </c>
      <c r="J36" s="39">
        <v>0</v>
      </c>
      <c r="K36" s="40">
        <f t="shared" si="2"/>
        <v>88</v>
      </c>
      <c r="L36" s="38">
        <f t="shared" si="3"/>
        <v>267</v>
      </c>
      <c r="M36" s="39">
        <f t="shared" si="4"/>
        <v>0</v>
      </c>
      <c r="N36" s="39">
        <f t="shared" si="5"/>
        <v>267</v>
      </c>
    </row>
    <row r="37" spans="1:15" ht="15.75">
      <c r="A37" s="120">
        <v>33</v>
      </c>
      <c r="B37" s="29" t="s">
        <v>43</v>
      </c>
      <c r="C37" s="39">
        <v>254</v>
      </c>
      <c r="D37" s="39">
        <v>0</v>
      </c>
      <c r="E37" s="40">
        <f t="shared" si="0"/>
        <v>254</v>
      </c>
      <c r="F37" s="42">
        <v>212</v>
      </c>
      <c r="G37" s="39">
        <v>0</v>
      </c>
      <c r="H37" s="40">
        <f t="shared" si="1"/>
        <v>212</v>
      </c>
      <c r="I37" s="41">
        <v>108</v>
      </c>
      <c r="J37" s="39">
        <v>0</v>
      </c>
      <c r="K37" s="40">
        <f t="shared" si="2"/>
        <v>108</v>
      </c>
      <c r="L37" s="38">
        <f t="shared" si="3"/>
        <v>574</v>
      </c>
      <c r="M37" s="39">
        <f t="shared" si="4"/>
        <v>0</v>
      </c>
      <c r="N37" s="39">
        <f t="shared" si="5"/>
        <v>574</v>
      </c>
    </row>
    <row r="38" spans="1:15" ht="15.75">
      <c r="A38" s="120">
        <v>34</v>
      </c>
      <c r="B38" s="29" t="s">
        <v>44</v>
      </c>
      <c r="C38" s="39">
        <v>202</v>
      </c>
      <c r="D38" s="39">
        <v>0</v>
      </c>
      <c r="E38" s="40">
        <f t="shared" si="0"/>
        <v>202</v>
      </c>
      <c r="F38" s="41">
        <v>195</v>
      </c>
      <c r="G38" s="39">
        <v>0</v>
      </c>
      <c r="H38" s="40">
        <f t="shared" si="1"/>
        <v>195</v>
      </c>
      <c r="I38" s="41">
        <v>245</v>
      </c>
      <c r="J38" s="39">
        <v>0</v>
      </c>
      <c r="K38" s="40">
        <f t="shared" si="2"/>
        <v>245</v>
      </c>
      <c r="L38" s="38">
        <f t="shared" si="3"/>
        <v>642</v>
      </c>
      <c r="M38" s="39">
        <f t="shared" si="4"/>
        <v>0</v>
      </c>
      <c r="N38" s="39">
        <f t="shared" si="5"/>
        <v>642</v>
      </c>
    </row>
    <row r="39" spans="1:15" ht="15.75">
      <c r="A39" s="120">
        <v>35</v>
      </c>
      <c r="B39" s="29" t="s">
        <v>45</v>
      </c>
      <c r="C39" s="39">
        <v>130</v>
      </c>
      <c r="D39" s="39">
        <v>0</v>
      </c>
      <c r="E39" s="40">
        <f t="shared" si="0"/>
        <v>130</v>
      </c>
      <c r="F39" s="42">
        <v>147</v>
      </c>
      <c r="G39" s="39">
        <v>0</v>
      </c>
      <c r="H39" s="40">
        <f t="shared" si="1"/>
        <v>147</v>
      </c>
      <c r="I39" s="41">
        <v>156</v>
      </c>
      <c r="J39" s="39">
        <v>0</v>
      </c>
      <c r="K39" s="40">
        <f t="shared" si="2"/>
        <v>156</v>
      </c>
      <c r="L39" s="38">
        <f t="shared" si="3"/>
        <v>433</v>
      </c>
      <c r="M39" s="39">
        <f t="shared" si="4"/>
        <v>0</v>
      </c>
      <c r="N39" s="39">
        <f t="shared" si="5"/>
        <v>433</v>
      </c>
    </row>
    <row r="40" spans="1:15" ht="15.75">
      <c r="A40" s="120">
        <v>36</v>
      </c>
      <c r="B40" s="29" t="s">
        <v>46</v>
      </c>
      <c r="C40" s="39">
        <v>5600</v>
      </c>
      <c r="D40" s="39">
        <v>0</v>
      </c>
      <c r="E40" s="40">
        <f t="shared" si="0"/>
        <v>5600</v>
      </c>
      <c r="F40" s="42">
        <v>3153</v>
      </c>
      <c r="G40" s="39">
        <v>0</v>
      </c>
      <c r="H40" s="40">
        <f t="shared" si="1"/>
        <v>3153</v>
      </c>
      <c r="I40" s="39">
        <v>3393</v>
      </c>
      <c r="J40" s="39">
        <v>0</v>
      </c>
      <c r="K40" s="40">
        <f t="shared" si="2"/>
        <v>3393</v>
      </c>
      <c r="L40" s="38">
        <f t="shared" si="3"/>
        <v>12146</v>
      </c>
      <c r="M40" s="39">
        <f t="shared" si="4"/>
        <v>0</v>
      </c>
      <c r="N40" s="39">
        <f t="shared" si="5"/>
        <v>12146</v>
      </c>
    </row>
    <row r="41" spans="1:15" ht="15.75">
      <c r="A41" s="120">
        <v>37</v>
      </c>
      <c r="B41" s="29" t="s">
        <v>47</v>
      </c>
      <c r="C41" s="39">
        <v>97</v>
      </c>
      <c r="D41" s="39">
        <v>6</v>
      </c>
      <c r="E41" s="40">
        <f t="shared" si="0"/>
        <v>103</v>
      </c>
      <c r="F41" s="42">
        <v>53</v>
      </c>
      <c r="G41" s="39">
        <v>2</v>
      </c>
      <c r="H41" s="40">
        <f t="shared" si="1"/>
        <v>55</v>
      </c>
      <c r="I41" s="39">
        <v>78</v>
      </c>
      <c r="J41" s="39">
        <v>0</v>
      </c>
      <c r="K41" s="40">
        <f t="shared" si="2"/>
        <v>78</v>
      </c>
      <c r="L41" s="38">
        <f t="shared" si="3"/>
        <v>228</v>
      </c>
      <c r="M41" s="39">
        <f t="shared" si="4"/>
        <v>8</v>
      </c>
      <c r="N41" s="39">
        <f t="shared" si="5"/>
        <v>236</v>
      </c>
    </row>
    <row r="42" spans="1:15" ht="15.75">
      <c r="A42" s="124" t="s">
        <v>57</v>
      </c>
      <c r="B42" s="124"/>
      <c r="C42" s="46">
        <f>SUM(C5:C41)</f>
        <v>114919</v>
      </c>
      <c r="D42" s="46">
        <f t="shared" ref="D42:N42" si="6">SUM(D5:D41)</f>
        <v>72</v>
      </c>
      <c r="E42" s="47">
        <f t="shared" si="6"/>
        <v>114991</v>
      </c>
      <c r="F42" s="46">
        <f>SUM(F5:F41)</f>
        <v>150878</v>
      </c>
      <c r="G42" s="46">
        <f t="shared" si="6"/>
        <v>240</v>
      </c>
      <c r="H42" s="47">
        <f t="shared" si="6"/>
        <v>151118</v>
      </c>
      <c r="I42" s="46">
        <f>SUM(I5:I41)</f>
        <v>401515</v>
      </c>
      <c r="J42" s="46">
        <f t="shared" si="6"/>
        <v>100</v>
      </c>
      <c r="K42" s="47">
        <f t="shared" si="6"/>
        <v>401615</v>
      </c>
      <c r="L42" s="46">
        <f t="shared" si="6"/>
        <v>667312</v>
      </c>
      <c r="M42" s="46">
        <f t="shared" si="6"/>
        <v>412</v>
      </c>
      <c r="N42" s="46">
        <f t="shared" si="6"/>
        <v>667724</v>
      </c>
      <c r="O42" s="10"/>
    </row>
    <row r="43" spans="1:15">
      <c r="N43" s="2"/>
    </row>
    <row r="44" spans="1:15" ht="15.75">
      <c r="B44" s="114"/>
      <c r="D44" s="116"/>
      <c r="E44" s="10"/>
      <c r="F44" s="117"/>
      <c r="G44" s="116"/>
      <c r="H44" s="10"/>
      <c r="J44" s="116"/>
      <c r="K44" s="2"/>
    </row>
    <row r="47" spans="1:15">
      <c r="C47"/>
      <c r="D47" s="1"/>
      <c r="I47"/>
      <c r="J47" s="2"/>
    </row>
  </sheetData>
  <mergeCells count="9">
    <mergeCell ref="A42:B42"/>
    <mergeCell ref="A1:N1"/>
    <mergeCell ref="C2:N2"/>
    <mergeCell ref="C3:E3"/>
    <mergeCell ref="F3:H3"/>
    <mergeCell ref="I3:K3"/>
    <mergeCell ref="L3:N3"/>
    <mergeCell ref="A2:A4"/>
    <mergeCell ref="B2:B4"/>
  </mergeCells>
  <printOptions horizontalCentered="1"/>
  <pageMargins left="0.19685039370078741" right="0.19685039370078741" top="0.43307086614173229" bottom="0.6692913385826772" header="0.31496062992125984" footer="0.31496062992125984"/>
  <pageSetup paperSize="5" scale="7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workbookViewId="0">
      <selection activeCell="J10" sqref="J10"/>
    </sheetView>
  </sheetViews>
  <sheetFormatPr defaultRowHeight="15"/>
  <cols>
    <col min="1" max="1" width="4.5703125" bestFit="1" customWidth="1"/>
    <col min="2" max="2" width="65.140625" bestFit="1" customWidth="1"/>
    <col min="3" max="3" width="9.85546875" bestFit="1" customWidth="1"/>
    <col min="4" max="4" width="9.140625" bestFit="1" customWidth="1"/>
    <col min="5" max="5" width="13.140625" bestFit="1" customWidth="1"/>
    <col min="6" max="6" width="9.85546875" bestFit="1" customWidth="1"/>
    <col min="7" max="7" width="9.140625" bestFit="1" customWidth="1"/>
    <col min="8" max="8" width="13.140625" bestFit="1" customWidth="1"/>
    <col min="9" max="9" width="9.85546875" bestFit="1" customWidth="1"/>
    <col min="10" max="10" width="9.140625" bestFit="1" customWidth="1"/>
    <col min="11" max="11" width="13.140625" bestFit="1" customWidth="1"/>
    <col min="12" max="12" width="11.5703125" style="9" bestFit="1" customWidth="1"/>
    <col min="13" max="13" width="9.140625" style="9" bestFit="1" customWidth="1"/>
    <col min="14" max="14" width="13.140625" bestFit="1" customWidth="1"/>
  </cols>
  <sheetData>
    <row r="1" spans="1:14" ht="15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5.75">
      <c r="A2" s="129" t="s">
        <v>1</v>
      </c>
      <c r="B2" s="129" t="s">
        <v>2</v>
      </c>
      <c r="C2" s="129" t="s">
        <v>48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5.75">
      <c r="A3" s="129"/>
      <c r="B3" s="129"/>
      <c r="C3" s="129" t="s">
        <v>49</v>
      </c>
      <c r="D3" s="129"/>
      <c r="E3" s="129"/>
      <c r="F3" s="129" t="s">
        <v>50</v>
      </c>
      <c r="G3" s="129"/>
      <c r="H3" s="129"/>
      <c r="I3" s="129" t="s">
        <v>51</v>
      </c>
      <c r="J3" s="129"/>
      <c r="K3" s="129"/>
      <c r="L3" s="129" t="s">
        <v>10</v>
      </c>
      <c r="M3" s="129"/>
      <c r="N3" s="129"/>
    </row>
    <row r="4" spans="1:14" ht="15.75">
      <c r="A4" s="129"/>
      <c r="B4" s="129"/>
      <c r="C4" s="123" t="s">
        <v>5</v>
      </c>
      <c r="D4" s="48" t="s">
        <v>6</v>
      </c>
      <c r="E4" s="48" t="s">
        <v>7</v>
      </c>
      <c r="F4" s="48" t="s">
        <v>5</v>
      </c>
      <c r="G4" s="48" t="s">
        <v>6</v>
      </c>
      <c r="H4" s="48" t="s">
        <v>7</v>
      </c>
      <c r="I4" s="48" t="s">
        <v>5</v>
      </c>
      <c r="J4" s="48" t="s">
        <v>6</v>
      </c>
      <c r="K4" s="48" t="s">
        <v>7</v>
      </c>
      <c r="L4" s="107" t="s">
        <v>5</v>
      </c>
      <c r="M4" s="49" t="s">
        <v>6</v>
      </c>
      <c r="N4" s="48" t="s">
        <v>7</v>
      </c>
    </row>
    <row r="5" spans="1:14" ht="15.75">
      <c r="A5" s="53">
        <v>1</v>
      </c>
      <c r="B5" s="48" t="s">
        <v>11</v>
      </c>
      <c r="C5" s="37">
        <v>401</v>
      </c>
      <c r="D5" s="37">
        <v>0</v>
      </c>
      <c r="E5" s="40">
        <f>C5+D5</f>
        <v>401</v>
      </c>
      <c r="F5" s="38">
        <v>322</v>
      </c>
      <c r="G5" s="39">
        <v>0</v>
      </c>
      <c r="H5" s="40">
        <f>F5+G5</f>
        <v>322</v>
      </c>
      <c r="I5" s="38">
        <v>221</v>
      </c>
      <c r="J5" s="39">
        <v>0</v>
      </c>
      <c r="K5" s="40">
        <f>I5+J5</f>
        <v>221</v>
      </c>
      <c r="L5" s="38">
        <f>C5+F5+I5</f>
        <v>944</v>
      </c>
      <c r="M5" s="41">
        <f>D5+G5+J5</f>
        <v>0</v>
      </c>
      <c r="N5" s="39">
        <f>L5+M5</f>
        <v>944</v>
      </c>
    </row>
    <row r="6" spans="1:14" ht="15.75">
      <c r="A6" s="53">
        <v>2</v>
      </c>
      <c r="B6" s="48" t="s">
        <v>12</v>
      </c>
      <c r="C6" s="38">
        <v>388</v>
      </c>
      <c r="D6" s="38">
        <v>0</v>
      </c>
      <c r="E6" s="40">
        <f t="shared" ref="E6:E41" si="0">C6+D6</f>
        <v>388</v>
      </c>
      <c r="F6" s="38">
        <v>411</v>
      </c>
      <c r="G6" s="39">
        <v>0</v>
      </c>
      <c r="H6" s="40">
        <f t="shared" ref="H6:H40" si="1">F6+G6</f>
        <v>411</v>
      </c>
      <c r="I6" s="38">
        <v>124</v>
      </c>
      <c r="J6" s="39">
        <v>0</v>
      </c>
      <c r="K6" s="40">
        <f t="shared" ref="K6:K41" si="2">I6+J6</f>
        <v>124</v>
      </c>
      <c r="L6" s="38">
        <f t="shared" ref="L6:L41" si="3">C6+F6+I6</f>
        <v>923</v>
      </c>
      <c r="M6" s="41">
        <f t="shared" ref="M6:M26" si="4">D6+G6+J6</f>
        <v>0</v>
      </c>
      <c r="N6" s="39">
        <f t="shared" ref="N6:N41" si="5">L6+M6</f>
        <v>923</v>
      </c>
    </row>
    <row r="7" spans="1:14" ht="15.75">
      <c r="A7" s="53">
        <v>3</v>
      </c>
      <c r="B7" s="48" t="s">
        <v>13</v>
      </c>
      <c r="C7" s="38">
        <v>465</v>
      </c>
      <c r="D7" s="38">
        <v>0</v>
      </c>
      <c r="E7" s="40">
        <f t="shared" si="0"/>
        <v>465</v>
      </c>
      <c r="F7" s="38">
        <v>524</v>
      </c>
      <c r="G7" s="39">
        <v>0</v>
      </c>
      <c r="H7" s="40">
        <f t="shared" si="1"/>
        <v>524</v>
      </c>
      <c r="I7" s="38">
        <v>95</v>
      </c>
      <c r="J7" s="39">
        <v>0</v>
      </c>
      <c r="K7" s="40">
        <f t="shared" si="2"/>
        <v>95</v>
      </c>
      <c r="L7" s="38">
        <f t="shared" si="3"/>
        <v>1084</v>
      </c>
      <c r="M7" s="41">
        <f t="shared" si="4"/>
        <v>0</v>
      </c>
      <c r="N7" s="39">
        <f t="shared" si="5"/>
        <v>1084</v>
      </c>
    </row>
    <row r="8" spans="1:14" ht="15.75">
      <c r="A8" s="53">
        <v>4</v>
      </c>
      <c r="B8" s="48" t="s">
        <v>14</v>
      </c>
      <c r="C8" s="37">
        <v>774</v>
      </c>
      <c r="D8" s="37">
        <v>0</v>
      </c>
      <c r="E8" s="40">
        <f t="shared" si="0"/>
        <v>774</v>
      </c>
      <c r="F8" s="38">
        <v>588</v>
      </c>
      <c r="G8" s="39">
        <v>0</v>
      </c>
      <c r="H8" s="40">
        <f t="shared" si="1"/>
        <v>588</v>
      </c>
      <c r="I8" s="38">
        <v>1640</v>
      </c>
      <c r="J8" s="39">
        <v>0</v>
      </c>
      <c r="K8" s="40">
        <f t="shared" si="2"/>
        <v>1640</v>
      </c>
      <c r="L8" s="38">
        <f t="shared" si="3"/>
        <v>3002</v>
      </c>
      <c r="M8" s="41">
        <f t="shared" si="4"/>
        <v>0</v>
      </c>
      <c r="N8" s="39">
        <f t="shared" si="5"/>
        <v>3002</v>
      </c>
    </row>
    <row r="9" spans="1:14" ht="15.75">
      <c r="A9" s="53">
        <v>5</v>
      </c>
      <c r="B9" s="48" t="s">
        <v>15</v>
      </c>
      <c r="C9" s="37">
        <v>755</v>
      </c>
      <c r="D9" s="37">
        <v>0</v>
      </c>
      <c r="E9" s="40">
        <f t="shared" si="0"/>
        <v>755</v>
      </c>
      <c r="F9" s="38">
        <v>844</v>
      </c>
      <c r="G9" s="39">
        <v>0</v>
      </c>
      <c r="H9" s="40">
        <f t="shared" si="1"/>
        <v>844</v>
      </c>
      <c r="I9" s="38">
        <v>560</v>
      </c>
      <c r="J9" s="39">
        <v>0</v>
      </c>
      <c r="K9" s="40">
        <f t="shared" si="2"/>
        <v>560</v>
      </c>
      <c r="L9" s="38">
        <f t="shared" si="3"/>
        <v>2159</v>
      </c>
      <c r="M9" s="41">
        <f t="shared" si="4"/>
        <v>0</v>
      </c>
      <c r="N9" s="39">
        <f t="shared" si="5"/>
        <v>2159</v>
      </c>
    </row>
    <row r="10" spans="1:14" ht="15.75">
      <c r="A10" s="53">
        <v>6</v>
      </c>
      <c r="B10" s="48" t="s">
        <v>16</v>
      </c>
      <c r="C10" s="37">
        <v>1711</v>
      </c>
      <c r="D10" s="37">
        <v>25</v>
      </c>
      <c r="E10" s="40">
        <f t="shared" si="0"/>
        <v>1736</v>
      </c>
      <c r="F10" s="38">
        <v>1988</v>
      </c>
      <c r="G10" s="39">
        <v>22</v>
      </c>
      <c r="H10" s="40">
        <f t="shared" si="1"/>
        <v>2010</v>
      </c>
      <c r="I10" s="38">
        <v>6910</v>
      </c>
      <c r="J10" s="39">
        <v>32</v>
      </c>
      <c r="K10" s="40">
        <f t="shared" si="2"/>
        <v>6942</v>
      </c>
      <c r="L10" s="38">
        <f t="shared" si="3"/>
        <v>10609</v>
      </c>
      <c r="M10" s="41">
        <f>D10+G10+J10</f>
        <v>79</v>
      </c>
      <c r="N10" s="39">
        <f t="shared" si="5"/>
        <v>10688</v>
      </c>
    </row>
    <row r="11" spans="1:14" ht="15.75">
      <c r="A11" s="53">
        <v>7</v>
      </c>
      <c r="B11" s="48" t="s">
        <v>17</v>
      </c>
      <c r="C11" s="37">
        <v>1942</v>
      </c>
      <c r="D11" s="37">
        <v>0</v>
      </c>
      <c r="E11" s="40">
        <f t="shared" si="0"/>
        <v>1942</v>
      </c>
      <c r="F11" s="38">
        <v>2957</v>
      </c>
      <c r="G11" s="39">
        <v>0</v>
      </c>
      <c r="H11" s="40">
        <f t="shared" si="1"/>
        <v>2957</v>
      </c>
      <c r="I11" s="38">
        <v>766</v>
      </c>
      <c r="J11" s="39">
        <v>0</v>
      </c>
      <c r="K11" s="40">
        <f t="shared" si="2"/>
        <v>766</v>
      </c>
      <c r="L11" s="38">
        <f t="shared" si="3"/>
        <v>5665</v>
      </c>
      <c r="M11" s="41">
        <f t="shared" si="4"/>
        <v>0</v>
      </c>
      <c r="N11" s="39">
        <f t="shared" si="5"/>
        <v>5665</v>
      </c>
    </row>
    <row r="12" spans="1:14" ht="15.75">
      <c r="A12" s="53">
        <v>8</v>
      </c>
      <c r="B12" s="48" t="s">
        <v>18</v>
      </c>
      <c r="C12" s="37">
        <v>2674</v>
      </c>
      <c r="D12" s="37">
        <v>0</v>
      </c>
      <c r="E12" s="40">
        <f t="shared" si="0"/>
        <v>2674</v>
      </c>
      <c r="F12" s="38">
        <v>1224</v>
      </c>
      <c r="G12" s="39">
        <v>0</v>
      </c>
      <c r="H12" s="40">
        <f t="shared" si="1"/>
        <v>1224</v>
      </c>
      <c r="I12" s="38">
        <v>15439</v>
      </c>
      <c r="J12" s="39">
        <v>0</v>
      </c>
      <c r="K12" s="40">
        <f t="shared" si="2"/>
        <v>15439</v>
      </c>
      <c r="L12" s="38">
        <f t="shared" si="3"/>
        <v>19337</v>
      </c>
      <c r="M12" s="41">
        <f t="shared" si="4"/>
        <v>0</v>
      </c>
      <c r="N12" s="39">
        <f t="shared" si="5"/>
        <v>19337</v>
      </c>
    </row>
    <row r="13" spans="1:14" ht="15.75">
      <c r="A13" s="53">
        <v>9</v>
      </c>
      <c r="B13" s="48" t="s">
        <v>19</v>
      </c>
      <c r="C13" s="37">
        <v>122</v>
      </c>
      <c r="D13" s="37">
        <v>0</v>
      </c>
      <c r="E13" s="40">
        <f t="shared" si="0"/>
        <v>122</v>
      </c>
      <c r="F13" s="42">
        <v>241</v>
      </c>
      <c r="G13" s="39">
        <v>0</v>
      </c>
      <c r="H13" s="40">
        <f t="shared" si="1"/>
        <v>241</v>
      </c>
      <c r="I13" s="42">
        <v>1825</v>
      </c>
      <c r="J13" s="39">
        <v>0</v>
      </c>
      <c r="K13" s="40">
        <f t="shared" si="2"/>
        <v>1825</v>
      </c>
      <c r="L13" s="38">
        <f t="shared" si="3"/>
        <v>2188</v>
      </c>
      <c r="M13" s="41">
        <f t="shared" si="4"/>
        <v>0</v>
      </c>
      <c r="N13" s="39">
        <f t="shared" si="5"/>
        <v>2188</v>
      </c>
    </row>
    <row r="14" spans="1:14" ht="15.75">
      <c r="A14" s="53">
        <v>10</v>
      </c>
      <c r="B14" s="48" t="s">
        <v>20</v>
      </c>
      <c r="C14" s="43">
        <v>788</v>
      </c>
      <c r="D14" s="37">
        <v>11</v>
      </c>
      <c r="E14" s="40">
        <f t="shared" si="0"/>
        <v>799</v>
      </c>
      <c r="F14" s="42">
        <v>425</v>
      </c>
      <c r="G14" s="39">
        <v>5</v>
      </c>
      <c r="H14" s="40">
        <f t="shared" si="1"/>
        <v>430</v>
      </c>
      <c r="I14" s="42">
        <v>1292</v>
      </c>
      <c r="J14" s="39">
        <v>9</v>
      </c>
      <c r="K14" s="40">
        <f t="shared" si="2"/>
        <v>1301</v>
      </c>
      <c r="L14" s="38">
        <f t="shared" si="3"/>
        <v>2505</v>
      </c>
      <c r="M14" s="41">
        <f>D14+G14+J14</f>
        <v>25</v>
      </c>
      <c r="N14" s="39">
        <f t="shared" si="5"/>
        <v>2530</v>
      </c>
    </row>
    <row r="15" spans="1:14" ht="15.75">
      <c r="A15" s="53">
        <v>11</v>
      </c>
      <c r="B15" s="48" t="s">
        <v>21</v>
      </c>
      <c r="C15" s="37">
        <v>2211</v>
      </c>
      <c r="D15" s="37">
        <v>0</v>
      </c>
      <c r="E15" s="40">
        <f t="shared" si="0"/>
        <v>2211</v>
      </c>
      <c r="F15" s="42">
        <v>1244</v>
      </c>
      <c r="G15" s="39">
        <v>0</v>
      </c>
      <c r="H15" s="40">
        <f t="shared" si="1"/>
        <v>1244</v>
      </c>
      <c r="I15" s="42">
        <v>19884</v>
      </c>
      <c r="J15" s="39">
        <v>0</v>
      </c>
      <c r="K15" s="40">
        <f t="shared" si="2"/>
        <v>19884</v>
      </c>
      <c r="L15" s="38">
        <f t="shared" si="3"/>
        <v>23339</v>
      </c>
      <c r="M15" s="41">
        <f t="shared" si="4"/>
        <v>0</v>
      </c>
      <c r="N15" s="39">
        <f t="shared" si="5"/>
        <v>23339</v>
      </c>
    </row>
    <row r="16" spans="1:14" ht="15.75">
      <c r="A16" s="53">
        <v>12</v>
      </c>
      <c r="B16" s="48" t="s">
        <v>22</v>
      </c>
      <c r="C16" s="37">
        <v>874</v>
      </c>
      <c r="D16" s="37">
        <v>0</v>
      </c>
      <c r="E16" s="40">
        <f t="shared" si="0"/>
        <v>874</v>
      </c>
      <c r="F16" s="42">
        <v>895</v>
      </c>
      <c r="G16" s="39">
        <v>0</v>
      </c>
      <c r="H16" s="40">
        <f t="shared" si="1"/>
        <v>895</v>
      </c>
      <c r="I16" s="42">
        <v>42741</v>
      </c>
      <c r="J16" s="39">
        <v>0</v>
      </c>
      <c r="K16" s="40">
        <f t="shared" si="2"/>
        <v>42741</v>
      </c>
      <c r="L16" s="38">
        <f t="shared" si="3"/>
        <v>44510</v>
      </c>
      <c r="M16" s="41">
        <f t="shared" si="4"/>
        <v>0</v>
      </c>
      <c r="N16" s="39">
        <f t="shared" si="5"/>
        <v>44510</v>
      </c>
    </row>
    <row r="17" spans="1:14" ht="15.75">
      <c r="A17" s="53">
        <v>13</v>
      </c>
      <c r="B17" s="48" t="s">
        <v>23</v>
      </c>
      <c r="C17" s="37">
        <v>422</v>
      </c>
      <c r="D17" s="37">
        <v>0</v>
      </c>
      <c r="E17" s="40">
        <f t="shared" si="0"/>
        <v>422</v>
      </c>
      <c r="F17" s="44">
        <v>438</v>
      </c>
      <c r="G17" s="39">
        <v>0</v>
      </c>
      <c r="H17" s="40">
        <f t="shared" si="1"/>
        <v>438</v>
      </c>
      <c r="I17" s="44">
        <v>1720</v>
      </c>
      <c r="J17" s="39">
        <v>0</v>
      </c>
      <c r="K17" s="40">
        <f t="shared" si="2"/>
        <v>1720</v>
      </c>
      <c r="L17" s="38">
        <f t="shared" si="3"/>
        <v>2580</v>
      </c>
      <c r="M17" s="41">
        <f t="shared" si="4"/>
        <v>0</v>
      </c>
      <c r="N17" s="39">
        <f t="shared" si="5"/>
        <v>2580</v>
      </c>
    </row>
    <row r="18" spans="1:14" ht="15.75">
      <c r="A18" s="53">
        <v>14</v>
      </c>
      <c r="B18" s="48" t="s">
        <v>25</v>
      </c>
      <c r="C18" s="37">
        <v>2699</v>
      </c>
      <c r="D18" s="37">
        <v>0</v>
      </c>
      <c r="E18" s="40">
        <f t="shared" si="0"/>
        <v>2699</v>
      </c>
      <c r="F18" s="38">
        <v>2577</v>
      </c>
      <c r="G18" s="39">
        <v>0</v>
      </c>
      <c r="H18" s="40">
        <f t="shared" si="1"/>
        <v>2577</v>
      </c>
      <c r="I18" s="38">
        <v>2316</v>
      </c>
      <c r="J18" s="39">
        <v>0</v>
      </c>
      <c r="K18" s="40">
        <f t="shared" si="2"/>
        <v>2316</v>
      </c>
      <c r="L18" s="38">
        <f t="shared" si="3"/>
        <v>7592</v>
      </c>
      <c r="M18" s="41">
        <f t="shared" si="4"/>
        <v>0</v>
      </c>
      <c r="N18" s="39">
        <f t="shared" si="5"/>
        <v>7592</v>
      </c>
    </row>
    <row r="19" spans="1:14" ht="15.75">
      <c r="A19" s="53">
        <v>15</v>
      </c>
      <c r="B19" s="48" t="s">
        <v>26</v>
      </c>
      <c r="C19" s="37">
        <v>886</v>
      </c>
      <c r="D19" s="37">
        <v>0</v>
      </c>
      <c r="E19" s="40">
        <f t="shared" si="0"/>
        <v>886</v>
      </c>
      <c r="F19" s="38">
        <v>544</v>
      </c>
      <c r="G19" s="39">
        <v>0</v>
      </c>
      <c r="H19" s="40">
        <f t="shared" si="1"/>
        <v>544</v>
      </c>
      <c r="I19" s="38">
        <v>915</v>
      </c>
      <c r="J19" s="39">
        <v>0</v>
      </c>
      <c r="K19" s="40">
        <f t="shared" si="2"/>
        <v>915</v>
      </c>
      <c r="L19" s="38">
        <f t="shared" si="3"/>
        <v>2345</v>
      </c>
      <c r="M19" s="41">
        <f t="shared" si="4"/>
        <v>0</v>
      </c>
      <c r="N19" s="39">
        <f t="shared" si="5"/>
        <v>2345</v>
      </c>
    </row>
    <row r="20" spans="1:14" ht="15.75">
      <c r="A20" s="53">
        <v>16</v>
      </c>
      <c r="B20" s="48" t="s">
        <v>27</v>
      </c>
      <c r="C20" s="45">
        <v>15840</v>
      </c>
      <c r="D20" s="45">
        <v>0</v>
      </c>
      <c r="E20" s="40">
        <f t="shared" si="0"/>
        <v>15840</v>
      </c>
      <c r="F20" s="38">
        <v>11925</v>
      </c>
      <c r="G20" s="39">
        <v>0</v>
      </c>
      <c r="H20" s="40">
        <f t="shared" si="1"/>
        <v>11925</v>
      </c>
      <c r="I20" s="38">
        <v>14811</v>
      </c>
      <c r="J20" s="39">
        <v>0</v>
      </c>
      <c r="K20" s="40">
        <f t="shared" si="2"/>
        <v>14811</v>
      </c>
      <c r="L20" s="38">
        <f>C20+F20+I20</f>
        <v>42576</v>
      </c>
      <c r="M20" s="41">
        <f t="shared" si="4"/>
        <v>0</v>
      </c>
      <c r="N20" s="39">
        <f t="shared" si="5"/>
        <v>42576</v>
      </c>
    </row>
    <row r="21" spans="1:14" ht="15.75">
      <c r="A21" s="53">
        <v>17</v>
      </c>
      <c r="B21" s="48" t="s">
        <v>24</v>
      </c>
      <c r="C21" s="37">
        <v>3424</v>
      </c>
      <c r="D21" s="37">
        <v>0</v>
      </c>
      <c r="E21" s="40">
        <f t="shared" si="0"/>
        <v>3424</v>
      </c>
      <c r="F21" s="38">
        <v>3277</v>
      </c>
      <c r="G21" s="39">
        <v>0</v>
      </c>
      <c r="H21" s="40">
        <f t="shared" si="1"/>
        <v>3277</v>
      </c>
      <c r="I21" s="38">
        <v>9509</v>
      </c>
      <c r="J21" s="39">
        <v>0</v>
      </c>
      <c r="K21" s="40">
        <f t="shared" si="2"/>
        <v>9509</v>
      </c>
      <c r="L21" s="38">
        <f t="shared" si="3"/>
        <v>16210</v>
      </c>
      <c r="M21" s="41">
        <f t="shared" si="4"/>
        <v>0</v>
      </c>
      <c r="N21" s="39">
        <f t="shared" si="5"/>
        <v>16210</v>
      </c>
    </row>
    <row r="22" spans="1:14" ht="15.75">
      <c r="A22" s="53">
        <v>18</v>
      </c>
      <c r="B22" s="48" t="s">
        <v>28</v>
      </c>
      <c r="C22" s="37">
        <v>1448</v>
      </c>
      <c r="D22" s="37">
        <v>0</v>
      </c>
      <c r="E22" s="40">
        <f t="shared" si="0"/>
        <v>1448</v>
      </c>
      <c r="F22" s="38">
        <v>1121</v>
      </c>
      <c r="G22" s="39">
        <v>0</v>
      </c>
      <c r="H22" s="40">
        <f t="shared" si="1"/>
        <v>1121</v>
      </c>
      <c r="I22" s="38">
        <v>2744</v>
      </c>
      <c r="J22" s="39">
        <v>0</v>
      </c>
      <c r="K22" s="40">
        <f t="shared" si="2"/>
        <v>2744</v>
      </c>
      <c r="L22" s="38">
        <f t="shared" si="3"/>
        <v>5313</v>
      </c>
      <c r="M22" s="41">
        <f t="shared" si="4"/>
        <v>0</v>
      </c>
      <c r="N22" s="39">
        <f t="shared" si="5"/>
        <v>5313</v>
      </c>
    </row>
    <row r="23" spans="1:14" ht="15.75">
      <c r="A23" s="53">
        <v>19</v>
      </c>
      <c r="B23" s="48" t="s">
        <v>29</v>
      </c>
      <c r="C23" s="37">
        <v>3422</v>
      </c>
      <c r="D23" s="37">
        <v>23</v>
      </c>
      <c r="E23" s="40">
        <f t="shared" si="0"/>
        <v>3445</v>
      </c>
      <c r="F23" s="38">
        <v>1866</v>
      </c>
      <c r="G23" s="39">
        <v>19</v>
      </c>
      <c r="H23" s="40">
        <f t="shared" si="1"/>
        <v>1885</v>
      </c>
      <c r="I23" s="38">
        <v>8481</v>
      </c>
      <c r="J23" s="39">
        <v>0</v>
      </c>
      <c r="K23" s="40">
        <f t="shared" si="2"/>
        <v>8481</v>
      </c>
      <c r="L23" s="38">
        <f t="shared" si="3"/>
        <v>13769</v>
      </c>
      <c r="M23" s="41">
        <f>D23+G23+J23</f>
        <v>42</v>
      </c>
      <c r="N23" s="39">
        <f t="shared" si="5"/>
        <v>13811</v>
      </c>
    </row>
    <row r="24" spans="1:14" ht="15.75">
      <c r="A24" s="53">
        <v>20</v>
      </c>
      <c r="B24" s="48" t="s">
        <v>30</v>
      </c>
      <c r="C24" s="37">
        <v>2115</v>
      </c>
      <c r="D24" s="37">
        <v>22</v>
      </c>
      <c r="E24" s="40">
        <f t="shared" si="0"/>
        <v>2137</v>
      </c>
      <c r="F24" s="38">
        <v>1224</v>
      </c>
      <c r="G24" s="39">
        <v>14</v>
      </c>
      <c r="H24" s="40">
        <f t="shared" si="1"/>
        <v>1238</v>
      </c>
      <c r="I24" s="38">
        <v>3326</v>
      </c>
      <c r="J24" s="41">
        <v>22</v>
      </c>
      <c r="K24" s="40">
        <f t="shared" si="2"/>
        <v>3348</v>
      </c>
      <c r="L24" s="38">
        <f t="shared" si="3"/>
        <v>6665</v>
      </c>
      <c r="M24" s="41">
        <f t="shared" si="4"/>
        <v>58</v>
      </c>
      <c r="N24" s="39">
        <f t="shared" si="5"/>
        <v>6723</v>
      </c>
    </row>
    <row r="25" spans="1:14" ht="15.75">
      <c r="A25" s="53">
        <v>21</v>
      </c>
      <c r="B25" s="48" t="s">
        <v>31</v>
      </c>
      <c r="C25" s="37">
        <v>7704</v>
      </c>
      <c r="D25" s="38">
        <v>148</v>
      </c>
      <c r="E25" s="40">
        <f t="shared" si="0"/>
        <v>7852</v>
      </c>
      <c r="F25" s="38">
        <v>7896</v>
      </c>
      <c r="G25" s="41">
        <v>303</v>
      </c>
      <c r="H25" s="40">
        <f t="shared" si="1"/>
        <v>8199</v>
      </c>
      <c r="I25" s="38">
        <v>3862</v>
      </c>
      <c r="J25" s="41">
        <v>160</v>
      </c>
      <c r="K25" s="40">
        <f t="shared" si="2"/>
        <v>4022</v>
      </c>
      <c r="L25" s="38">
        <f t="shared" si="3"/>
        <v>19462</v>
      </c>
      <c r="M25" s="41">
        <f>D25+G25+J25</f>
        <v>611</v>
      </c>
      <c r="N25" s="39">
        <f t="shared" si="5"/>
        <v>20073</v>
      </c>
    </row>
    <row r="26" spans="1:14" ht="15.75">
      <c r="A26" s="53">
        <v>22</v>
      </c>
      <c r="B26" s="48" t="s">
        <v>32</v>
      </c>
      <c r="C26" s="45">
        <v>1241</v>
      </c>
      <c r="D26" s="45">
        <v>0</v>
      </c>
      <c r="E26" s="40">
        <f t="shared" si="0"/>
        <v>1241</v>
      </c>
      <c r="F26" s="38">
        <v>1446</v>
      </c>
      <c r="G26" s="39">
        <v>0</v>
      </c>
      <c r="H26" s="40">
        <f t="shared" si="1"/>
        <v>1446</v>
      </c>
      <c r="I26" s="38">
        <v>2385</v>
      </c>
      <c r="J26" s="41">
        <v>0</v>
      </c>
      <c r="K26" s="40">
        <f t="shared" si="2"/>
        <v>2385</v>
      </c>
      <c r="L26" s="38">
        <f t="shared" si="3"/>
        <v>5072</v>
      </c>
      <c r="M26" s="41">
        <f t="shared" si="4"/>
        <v>0</v>
      </c>
      <c r="N26" s="39">
        <f t="shared" si="5"/>
        <v>5072</v>
      </c>
    </row>
    <row r="27" spans="1:14" ht="15.75">
      <c r="A27" s="53">
        <v>23</v>
      </c>
      <c r="B27" s="48" t="s">
        <v>33</v>
      </c>
      <c r="C27" s="39">
        <v>151</v>
      </c>
      <c r="D27" s="39">
        <v>0</v>
      </c>
      <c r="E27" s="40">
        <f t="shared" si="0"/>
        <v>151</v>
      </c>
      <c r="F27" s="41">
        <v>176</v>
      </c>
      <c r="G27" s="39">
        <v>0</v>
      </c>
      <c r="H27" s="40">
        <f t="shared" si="1"/>
        <v>176</v>
      </c>
      <c r="I27" s="38">
        <v>508</v>
      </c>
      <c r="J27" s="39">
        <v>0</v>
      </c>
      <c r="K27" s="40">
        <f t="shared" si="2"/>
        <v>508</v>
      </c>
      <c r="L27" s="38">
        <f t="shared" si="3"/>
        <v>835</v>
      </c>
      <c r="M27" s="41">
        <f t="shared" ref="M27:M30" si="6">D29+G27+J27</f>
        <v>0</v>
      </c>
      <c r="N27" s="39">
        <f t="shared" si="5"/>
        <v>835</v>
      </c>
    </row>
    <row r="28" spans="1:14" ht="15.75">
      <c r="A28" s="53">
        <v>24</v>
      </c>
      <c r="B28" s="48" t="s">
        <v>34</v>
      </c>
      <c r="C28" s="39">
        <v>138</v>
      </c>
      <c r="D28" s="39">
        <v>0</v>
      </c>
      <c r="E28" s="40">
        <f t="shared" si="0"/>
        <v>138</v>
      </c>
      <c r="F28" s="41">
        <v>182</v>
      </c>
      <c r="G28" s="39">
        <v>0</v>
      </c>
      <c r="H28" s="40">
        <f t="shared" si="1"/>
        <v>182</v>
      </c>
      <c r="I28" s="38">
        <v>234</v>
      </c>
      <c r="J28" s="39">
        <v>0</v>
      </c>
      <c r="K28" s="40">
        <f t="shared" si="2"/>
        <v>234</v>
      </c>
      <c r="L28" s="38">
        <f t="shared" si="3"/>
        <v>554</v>
      </c>
      <c r="M28" s="41">
        <f t="shared" si="6"/>
        <v>0</v>
      </c>
      <c r="N28" s="39">
        <f t="shared" si="5"/>
        <v>554</v>
      </c>
    </row>
    <row r="29" spans="1:14" ht="15.75">
      <c r="A29" s="53">
        <v>25</v>
      </c>
      <c r="B29" s="48" t="s">
        <v>35</v>
      </c>
      <c r="C29" s="37">
        <v>356</v>
      </c>
      <c r="D29" s="37">
        <v>0</v>
      </c>
      <c r="E29" s="40">
        <f t="shared" si="0"/>
        <v>356</v>
      </c>
      <c r="F29" s="38">
        <v>277</v>
      </c>
      <c r="G29" s="39">
        <v>0</v>
      </c>
      <c r="H29" s="40">
        <f t="shared" si="1"/>
        <v>277</v>
      </c>
      <c r="I29" s="38">
        <v>133</v>
      </c>
      <c r="J29" s="39">
        <v>0</v>
      </c>
      <c r="K29" s="40">
        <f t="shared" si="2"/>
        <v>133</v>
      </c>
      <c r="L29" s="38">
        <f t="shared" si="3"/>
        <v>766</v>
      </c>
      <c r="M29" s="41">
        <f t="shared" si="6"/>
        <v>0</v>
      </c>
      <c r="N29" s="39">
        <f t="shared" si="5"/>
        <v>766</v>
      </c>
    </row>
    <row r="30" spans="1:14" ht="15.75">
      <c r="A30" s="53">
        <v>26</v>
      </c>
      <c r="B30" s="48" t="s">
        <v>36</v>
      </c>
      <c r="C30" s="45">
        <v>320</v>
      </c>
      <c r="D30" s="45">
        <v>0</v>
      </c>
      <c r="E30" s="40">
        <f t="shared" si="0"/>
        <v>320</v>
      </c>
      <c r="F30" s="38">
        <v>344</v>
      </c>
      <c r="G30" s="39">
        <v>0</v>
      </c>
      <c r="H30" s="40">
        <f t="shared" si="1"/>
        <v>344</v>
      </c>
      <c r="I30" s="38">
        <v>2581</v>
      </c>
      <c r="J30" s="39">
        <v>0</v>
      </c>
      <c r="K30" s="40">
        <f t="shared" si="2"/>
        <v>2581</v>
      </c>
      <c r="L30" s="38">
        <f t="shared" si="3"/>
        <v>3245</v>
      </c>
      <c r="M30" s="41">
        <f t="shared" si="6"/>
        <v>0</v>
      </c>
      <c r="N30" s="39">
        <f t="shared" si="5"/>
        <v>3245</v>
      </c>
    </row>
    <row r="31" spans="1:14" ht="15.75">
      <c r="A31" s="53">
        <v>27</v>
      </c>
      <c r="B31" s="50" t="s">
        <v>37</v>
      </c>
      <c r="C31" s="37">
        <v>945</v>
      </c>
      <c r="D31" s="37">
        <v>0</v>
      </c>
      <c r="E31" s="40">
        <f t="shared" si="0"/>
        <v>945</v>
      </c>
      <c r="F31" s="38">
        <v>1606</v>
      </c>
      <c r="G31" s="39">
        <v>0</v>
      </c>
      <c r="H31" s="40">
        <f t="shared" si="1"/>
        <v>1606</v>
      </c>
      <c r="I31" s="41">
        <v>678</v>
      </c>
      <c r="J31" s="39">
        <v>0</v>
      </c>
      <c r="K31" s="40">
        <f t="shared" si="2"/>
        <v>678</v>
      </c>
      <c r="L31" s="38">
        <f t="shared" si="3"/>
        <v>3229</v>
      </c>
      <c r="M31" s="41">
        <f>D31+G31+J31</f>
        <v>0</v>
      </c>
      <c r="N31" s="39">
        <f t="shared" si="5"/>
        <v>3229</v>
      </c>
    </row>
    <row r="32" spans="1:14" ht="15.75">
      <c r="A32" s="53">
        <v>28</v>
      </c>
      <c r="B32" s="51" t="s">
        <v>38</v>
      </c>
      <c r="C32" s="45">
        <v>6199</v>
      </c>
      <c r="D32" s="45">
        <v>0</v>
      </c>
      <c r="E32" s="40">
        <f t="shared" si="0"/>
        <v>6199</v>
      </c>
      <c r="F32" s="38">
        <v>4457</v>
      </c>
      <c r="G32" s="39">
        <v>0</v>
      </c>
      <c r="H32" s="40">
        <f t="shared" si="1"/>
        <v>4457</v>
      </c>
      <c r="I32" s="41">
        <v>6159</v>
      </c>
      <c r="J32" s="39">
        <v>0</v>
      </c>
      <c r="K32" s="40">
        <f t="shared" si="2"/>
        <v>6159</v>
      </c>
      <c r="L32" s="38">
        <f t="shared" si="3"/>
        <v>16815</v>
      </c>
      <c r="M32" s="41">
        <f t="shared" ref="M32:M41" si="7">D32+G32+J32</f>
        <v>0</v>
      </c>
      <c r="N32" s="39">
        <f t="shared" si="5"/>
        <v>16815</v>
      </c>
    </row>
    <row r="33" spans="1:15" ht="15.75">
      <c r="A33" s="53">
        <v>29</v>
      </c>
      <c r="B33" s="48" t="s">
        <v>39</v>
      </c>
      <c r="C33" s="37">
        <v>2466</v>
      </c>
      <c r="D33" s="37">
        <v>45</v>
      </c>
      <c r="E33" s="40">
        <f t="shared" si="0"/>
        <v>2511</v>
      </c>
      <c r="F33" s="42">
        <v>1655</v>
      </c>
      <c r="G33" s="39">
        <v>33</v>
      </c>
      <c r="H33" s="40">
        <f t="shared" si="1"/>
        <v>1688</v>
      </c>
      <c r="I33" s="41">
        <v>7308</v>
      </c>
      <c r="J33" s="39">
        <v>36</v>
      </c>
      <c r="K33" s="40">
        <f t="shared" si="2"/>
        <v>7344</v>
      </c>
      <c r="L33" s="38">
        <f t="shared" si="3"/>
        <v>11429</v>
      </c>
      <c r="M33" s="41">
        <f>D33+G33+J33</f>
        <v>114</v>
      </c>
      <c r="N33" s="39">
        <f t="shared" si="5"/>
        <v>11543</v>
      </c>
    </row>
    <row r="34" spans="1:15" ht="15.75">
      <c r="A34" s="53">
        <v>30</v>
      </c>
      <c r="B34" s="48" t="s">
        <v>40</v>
      </c>
      <c r="C34" s="37">
        <v>0</v>
      </c>
      <c r="D34" s="37">
        <v>0</v>
      </c>
      <c r="E34" s="40">
        <f t="shared" si="0"/>
        <v>0</v>
      </c>
      <c r="F34" s="42">
        <v>0</v>
      </c>
      <c r="G34" s="39">
        <v>0</v>
      </c>
      <c r="H34" s="40">
        <f t="shared" si="1"/>
        <v>0</v>
      </c>
      <c r="I34" s="38">
        <v>23623</v>
      </c>
      <c r="J34" s="39">
        <v>0</v>
      </c>
      <c r="K34" s="40">
        <f t="shared" si="2"/>
        <v>23623</v>
      </c>
      <c r="L34" s="38">
        <f t="shared" si="3"/>
        <v>23623</v>
      </c>
      <c r="M34" s="41">
        <f t="shared" si="7"/>
        <v>0</v>
      </c>
      <c r="N34" s="39">
        <f t="shared" si="5"/>
        <v>23623</v>
      </c>
    </row>
    <row r="35" spans="1:15" s="9" customFormat="1" ht="15.75">
      <c r="A35" s="54">
        <v>31</v>
      </c>
      <c r="B35" s="52" t="s">
        <v>41</v>
      </c>
      <c r="C35" s="41">
        <v>251700</v>
      </c>
      <c r="D35" s="37">
        <v>0</v>
      </c>
      <c r="E35" s="40">
        <f t="shared" si="0"/>
        <v>251700</v>
      </c>
      <c r="F35" s="42">
        <v>263800</v>
      </c>
      <c r="G35" s="41">
        <v>0</v>
      </c>
      <c r="H35" s="40">
        <f t="shared" si="1"/>
        <v>263800</v>
      </c>
      <c r="I35" s="41">
        <v>172700</v>
      </c>
      <c r="J35" s="41">
        <v>0</v>
      </c>
      <c r="K35" s="40">
        <f t="shared" si="2"/>
        <v>172700</v>
      </c>
      <c r="L35" s="38">
        <f t="shared" si="3"/>
        <v>688200</v>
      </c>
      <c r="M35" s="41">
        <f t="shared" si="7"/>
        <v>0</v>
      </c>
      <c r="N35" s="41">
        <f t="shared" si="5"/>
        <v>688200</v>
      </c>
    </row>
    <row r="36" spans="1:15" ht="15.75">
      <c r="A36" s="53">
        <v>32</v>
      </c>
      <c r="B36" s="50" t="s">
        <v>42</v>
      </c>
      <c r="C36" s="37">
        <v>102</v>
      </c>
      <c r="D36" s="37">
        <v>0</v>
      </c>
      <c r="E36" s="40">
        <f t="shared" si="0"/>
        <v>102</v>
      </c>
      <c r="F36" s="38">
        <v>74</v>
      </c>
      <c r="G36" s="39">
        <v>0</v>
      </c>
      <c r="H36" s="40">
        <f t="shared" si="1"/>
        <v>74</v>
      </c>
      <c r="I36" s="41">
        <v>915</v>
      </c>
      <c r="J36" s="39">
        <v>0</v>
      </c>
      <c r="K36" s="40">
        <f t="shared" si="2"/>
        <v>915</v>
      </c>
      <c r="L36" s="38">
        <f t="shared" si="3"/>
        <v>1091</v>
      </c>
      <c r="M36" s="41">
        <f t="shared" si="7"/>
        <v>0</v>
      </c>
      <c r="N36" s="39">
        <f t="shared" si="5"/>
        <v>1091</v>
      </c>
    </row>
    <row r="37" spans="1:15" ht="15.75">
      <c r="A37" s="53">
        <v>33</v>
      </c>
      <c r="B37" s="50" t="s">
        <v>43</v>
      </c>
      <c r="C37" s="38">
        <v>374</v>
      </c>
      <c r="D37" s="37">
        <v>0</v>
      </c>
      <c r="E37" s="40">
        <f t="shared" si="0"/>
        <v>374</v>
      </c>
      <c r="F37" s="42">
        <v>211</v>
      </c>
      <c r="G37" s="39">
        <v>0</v>
      </c>
      <c r="H37" s="40">
        <f t="shared" si="1"/>
        <v>211</v>
      </c>
      <c r="I37" s="41">
        <v>446</v>
      </c>
      <c r="J37" s="39">
        <v>0</v>
      </c>
      <c r="K37" s="40">
        <f t="shared" si="2"/>
        <v>446</v>
      </c>
      <c r="L37" s="38">
        <f t="shared" si="3"/>
        <v>1031</v>
      </c>
      <c r="M37" s="41">
        <f t="shared" si="7"/>
        <v>0</v>
      </c>
      <c r="N37" s="39">
        <f t="shared" si="5"/>
        <v>1031</v>
      </c>
    </row>
    <row r="38" spans="1:15" ht="15.75">
      <c r="A38" s="53">
        <v>34</v>
      </c>
      <c r="B38" s="50" t="s">
        <v>44</v>
      </c>
      <c r="C38" s="37">
        <v>188</v>
      </c>
      <c r="D38" s="37">
        <v>0</v>
      </c>
      <c r="E38" s="40">
        <f t="shared" si="0"/>
        <v>188</v>
      </c>
      <c r="F38" s="41">
        <v>151</v>
      </c>
      <c r="G38" s="39">
        <v>0</v>
      </c>
      <c r="H38" s="40">
        <f t="shared" si="1"/>
        <v>151</v>
      </c>
      <c r="I38" s="41">
        <v>429</v>
      </c>
      <c r="J38" s="39">
        <v>0</v>
      </c>
      <c r="K38" s="40">
        <f t="shared" si="2"/>
        <v>429</v>
      </c>
      <c r="L38" s="38">
        <f t="shared" si="3"/>
        <v>768</v>
      </c>
      <c r="M38" s="41">
        <f t="shared" si="7"/>
        <v>0</v>
      </c>
      <c r="N38" s="39">
        <f t="shared" si="5"/>
        <v>768</v>
      </c>
    </row>
    <row r="39" spans="1:15" ht="15.75">
      <c r="A39" s="53">
        <v>35</v>
      </c>
      <c r="B39" s="50" t="s">
        <v>45</v>
      </c>
      <c r="C39" s="37">
        <v>168</v>
      </c>
      <c r="D39" s="37">
        <v>0</v>
      </c>
      <c r="E39" s="40">
        <f t="shared" si="0"/>
        <v>168</v>
      </c>
      <c r="F39" s="42">
        <v>166</v>
      </c>
      <c r="G39" s="39">
        <v>0</v>
      </c>
      <c r="H39" s="40">
        <f t="shared" si="1"/>
        <v>166</v>
      </c>
      <c r="I39" s="41">
        <v>188</v>
      </c>
      <c r="J39" s="39">
        <v>0</v>
      </c>
      <c r="K39" s="40">
        <f t="shared" si="2"/>
        <v>188</v>
      </c>
      <c r="L39" s="38">
        <f t="shared" si="3"/>
        <v>522</v>
      </c>
      <c r="M39" s="41">
        <f>D39+G39+J39</f>
        <v>0</v>
      </c>
      <c r="N39" s="39">
        <f t="shared" si="5"/>
        <v>522</v>
      </c>
    </row>
    <row r="40" spans="1:15" ht="15.75">
      <c r="A40" s="53">
        <v>36</v>
      </c>
      <c r="B40" s="50" t="s">
        <v>46</v>
      </c>
      <c r="C40" s="37">
        <v>4196</v>
      </c>
      <c r="D40" s="37">
        <v>0</v>
      </c>
      <c r="E40" s="40">
        <f t="shared" si="0"/>
        <v>4196</v>
      </c>
      <c r="F40" s="42">
        <v>3466</v>
      </c>
      <c r="G40" s="39">
        <v>0</v>
      </c>
      <c r="H40" s="40">
        <f t="shared" si="1"/>
        <v>3466</v>
      </c>
      <c r="I40" s="39">
        <v>10123</v>
      </c>
      <c r="J40" s="39">
        <v>0</v>
      </c>
      <c r="K40" s="40">
        <f t="shared" si="2"/>
        <v>10123</v>
      </c>
      <c r="L40" s="38">
        <f t="shared" si="3"/>
        <v>17785</v>
      </c>
      <c r="M40" s="41">
        <f t="shared" si="7"/>
        <v>0</v>
      </c>
      <c r="N40" s="39">
        <f t="shared" si="5"/>
        <v>17785</v>
      </c>
    </row>
    <row r="41" spans="1:15" ht="15.75">
      <c r="A41" s="53">
        <v>37</v>
      </c>
      <c r="B41" s="50" t="s">
        <v>47</v>
      </c>
      <c r="C41" s="37">
        <v>81</v>
      </c>
      <c r="D41" s="37">
        <v>0</v>
      </c>
      <c r="E41" s="40">
        <f t="shared" si="0"/>
        <v>81</v>
      </c>
      <c r="F41" s="42">
        <v>100</v>
      </c>
      <c r="G41" s="39">
        <v>0</v>
      </c>
      <c r="H41" s="40">
        <f>F41+G41</f>
        <v>100</v>
      </c>
      <c r="I41" s="39">
        <v>63</v>
      </c>
      <c r="J41" s="39">
        <v>0</v>
      </c>
      <c r="K41" s="40">
        <f t="shared" si="2"/>
        <v>63</v>
      </c>
      <c r="L41" s="38">
        <f t="shared" si="3"/>
        <v>244</v>
      </c>
      <c r="M41" s="41">
        <f t="shared" si="7"/>
        <v>0</v>
      </c>
      <c r="N41" s="39">
        <f t="shared" si="5"/>
        <v>244</v>
      </c>
    </row>
    <row r="42" spans="1:15" ht="15.75">
      <c r="A42" s="128" t="s">
        <v>10</v>
      </c>
      <c r="B42" s="128"/>
      <c r="C42" s="46">
        <f>SUM(C5:C41)</f>
        <v>319690</v>
      </c>
      <c r="D42" s="46">
        <f>SUM(D5:D41)</f>
        <v>274</v>
      </c>
      <c r="E42" s="47">
        <f>SUM(E5:E41)</f>
        <v>319964</v>
      </c>
      <c r="F42" s="46">
        <f>SUM(F5:F41)</f>
        <v>320642</v>
      </c>
      <c r="G42" s="46">
        <f>SUM(G5:G41)</f>
        <v>396</v>
      </c>
      <c r="H42" s="47">
        <f t="shared" ref="H42:K42" si="8">SUM(H5:H41)</f>
        <v>321038</v>
      </c>
      <c r="I42" s="46">
        <f t="shared" si="8"/>
        <v>367654</v>
      </c>
      <c r="J42" s="46">
        <f t="shared" si="8"/>
        <v>259</v>
      </c>
      <c r="K42" s="47">
        <f t="shared" si="8"/>
        <v>367913</v>
      </c>
      <c r="L42" s="46">
        <f>SUM(L5:L41)</f>
        <v>1007986</v>
      </c>
      <c r="M42" s="46">
        <f>SUM(M5:M41)</f>
        <v>929</v>
      </c>
      <c r="N42" s="46">
        <f>SUM(N5:N41)</f>
        <v>1008915</v>
      </c>
    </row>
    <row r="44" spans="1:15" ht="15.75">
      <c r="C44" s="118"/>
      <c r="D44" s="118"/>
      <c r="E44" s="10"/>
      <c r="F44" s="117"/>
      <c r="G44" s="2"/>
      <c r="H44" s="10"/>
      <c r="I44" s="116"/>
      <c r="J44" s="116"/>
      <c r="K44" s="10"/>
      <c r="L44" s="119"/>
      <c r="M44" s="119"/>
      <c r="N44" s="10"/>
      <c r="O44" s="10"/>
    </row>
  </sheetData>
  <mergeCells count="9">
    <mergeCell ref="A42:B42"/>
    <mergeCell ref="A1:N1"/>
    <mergeCell ref="A2:A4"/>
    <mergeCell ref="B2:B4"/>
    <mergeCell ref="C2:N2"/>
    <mergeCell ref="C3:E3"/>
    <mergeCell ref="F3:H3"/>
    <mergeCell ref="I3:K3"/>
    <mergeCell ref="L3:N3"/>
  </mergeCells>
  <printOptions horizontalCentered="1"/>
  <pageMargins left="0.11811023622047245" right="0.70866141732283472" top="0.47244094488188981" bottom="0.59055118110236227" header="0.31496062992125984" footer="0.31496062992125984"/>
  <pageSetup paperSize="5" scale="75" orientation="landscape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topLeftCell="A5" workbookViewId="0">
      <selection activeCell="B40" sqref="A40:B41"/>
    </sheetView>
  </sheetViews>
  <sheetFormatPr defaultRowHeight="15"/>
  <cols>
    <col min="1" max="1" width="4" bestFit="1" customWidth="1"/>
    <col min="2" max="2" width="65.140625" bestFit="1" customWidth="1"/>
    <col min="3" max="3" width="9.85546875" style="3" bestFit="1" customWidth="1"/>
    <col min="4" max="4" width="9.140625" style="3" bestFit="1" customWidth="1"/>
    <col min="5" max="5" width="20.140625" bestFit="1" customWidth="1"/>
    <col min="6" max="6" width="11.5703125" bestFit="1" customWidth="1"/>
    <col min="7" max="7" width="9.140625" bestFit="1" customWidth="1"/>
    <col min="8" max="8" width="20.7109375" bestFit="1" customWidth="1"/>
    <col min="9" max="9" width="11.5703125" bestFit="1" customWidth="1"/>
    <col min="10" max="10" width="9.140625" bestFit="1" customWidth="1"/>
    <col min="11" max="11" width="20.42578125" bestFit="1" customWidth="1"/>
    <col min="12" max="12" width="7" customWidth="1"/>
    <col min="13" max="14" width="7.5703125" bestFit="1" customWidth="1"/>
    <col min="15" max="15" width="4.140625" bestFit="1" customWidth="1"/>
    <col min="16" max="16" width="10.5703125" bestFit="1" customWidth="1"/>
    <col min="17" max="18" width="10" bestFit="1" customWidth="1"/>
    <col min="19" max="19" width="10.85546875" bestFit="1" customWidth="1"/>
  </cols>
  <sheetData>
    <row r="1" spans="1:20" ht="15.75">
      <c r="A1" s="127" t="s">
        <v>1</v>
      </c>
      <c r="B1" s="127" t="s">
        <v>2</v>
      </c>
      <c r="C1" s="127" t="s">
        <v>3</v>
      </c>
      <c r="D1" s="127"/>
      <c r="E1" s="127"/>
      <c r="F1" s="135" t="s">
        <v>48</v>
      </c>
      <c r="G1" s="135"/>
      <c r="H1" s="135"/>
      <c r="I1" s="135" t="s">
        <v>55</v>
      </c>
      <c r="J1" s="135"/>
      <c r="K1" s="135"/>
    </row>
    <row r="2" spans="1:20" ht="10.5" customHeight="1">
      <c r="A2" s="127"/>
      <c r="B2" s="127"/>
      <c r="C2" s="127" t="s">
        <v>5</v>
      </c>
      <c r="D2" s="135" t="s">
        <v>6</v>
      </c>
      <c r="E2" s="136" t="s">
        <v>52</v>
      </c>
      <c r="F2" s="135" t="s">
        <v>5</v>
      </c>
      <c r="G2" s="135" t="s">
        <v>6</v>
      </c>
      <c r="H2" s="136" t="s">
        <v>53</v>
      </c>
      <c r="I2" s="132" t="s">
        <v>56</v>
      </c>
      <c r="J2" s="133"/>
      <c r="K2" s="134"/>
    </row>
    <row r="3" spans="1:20" ht="15.75">
      <c r="A3" s="127"/>
      <c r="B3" s="127"/>
      <c r="C3" s="127"/>
      <c r="D3" s="135"/>
      <c r="E3" s="136"/>
      <c r="F3" s="135"/>
      <c r="G3" s="135"/>
      <c r="H3" s="136"/>
      <c r="I3" s="72" t="s">
        <v>5</v>
      </c>
      <c r="J3" s="73" t="s">
        <v>6</v>
      </c>
      <c r="K3" s="74" t="s">
        <v>54</v>
      </c>
    </row>
    <row r="4" spans="1:20" ht="15.75">
      <c r="A4" s="22">
        <v>1</v>
      </c>
      <c r="B4" s="23" t="s">
        <v>11</v>
      </c>
      <c r="C4" s="55">
        <f>'Tribulan I'!C5+'Tribulan I'!F5+'Tribulan I'!I5</f>
        <v>1002</v>
      </c>
      <c r="D4" s="55">
        <f>'Tribulan I'!D5+'Tribulan I'!G5+'Tribulan I'!J5</f>
        <v>0</v>
      </c>
      <c r="E4" s="108">
        <f>C4+D4</f>
        <v>1002</v>
      </c>
      <c r="F4" s="57">
        <f>'Tribulan II'!C5+'Tribulan II'!F5+'Tribulan II'!I5</f>
        <v>944</v>
      </c>
      <c r="G4" s="58">
        <f>'Tribulan II'!D5+'Tribulan II'!G5+'Tribulan II'!J5</f>
        <v>0</v>
      </c>
      <c r="H4" s="111">
        <f>F4+G4</f>
        <v>944</v>
      </c>
      <c r="I4" s="60">
        <f>C4+F4</f>
        <v>1946</v>
      </c>
      <c r="J4" s="61">
        <f>D4+G4</f>
        <v>0</v>
      </c>
      <c r="K4" s="58">
        <f>I4+J4</f>
        <v>1946</v>
      </c>
      <c r="L4" s="4"/>
      <c r="M4" s="5"/>
      <c r="N4" s="5"/>
      <c r="O4" s="4"/>
      <c r="P4" s="5"/>
      <c r="Q4" s="5"/>
      <c r="R4" s="4"/>
      <c r="S4" s="4"/>
    </row>
    <row r="5" spans="1:20" ht="15.75">
      <c r="A5" s="22">
        <v>2</v>
      </c>
      <c r="B5" s="23" t="s">
        <v>12</v>
      </c>
      <c r="C5" s="55">
        <f>'Tribulan I'!C6+'Tribulan I'!F6+'Tribulan I'!I6</f>
        <v>895</v>
      </c>
      <c r="D5" s="55">
        <f>'Tribulan I'!D6+'Tribulan I'!G6+'Tribulan I'!J6</f>
        <v>0</v>
      </c>
      <c r="E5" s="108">
        <f t="shared" ref="E5:E40" si="0">C5+D5</f>
        <v>895</v>
      </c>
      <c r="F5" s="57">
        <f>'Tribulan II'!C6+'Tribulan II'!F6+'Tribulan II'!I6</f>
        <v>923</v>
      </c>
      <c r="G5" s="58">
        <f>'Tribulan II'!D6+'Tribulan II'!G6+'Tribulan II'!J6</f>
        <v>0</v>
      </c>
      <c r="H5" s="111">
        <f t="shared" ref="H5:H40" si="1">F5+G5</f>
        <v>923</v>
      </c>
      <c r="I5" s="60">
        <f t="shared" ref="I5:I40" si="2">C5+F5</f>
        <v>1818</v>
      </c>
      <c r="J5" s="61">
        <f t="shared" ref="J5:J40" si="3">D5+G5</f>
        <v>0</v>
      </c>
      <c r="K5" s="58">
        <f t="shared" ref="K5:K40" si="4">I5+J5</f>
        <v>1818</v>
      </c>
      <c r="L5" s="4"/>
      <c r="M5" s="5"/>
      <c r="N5" s="5"/>
      <c r="O5" s="4"/>
      <c r="P5" s="5"/>
      <c r="Q5" s="5"/>
      <c r="R5" s="4"/>
      <c r="S5" s="4"/>
    </row>
    <row r="6" spans="1:20" ht="15.75">
      <c r="A6" s="22">
        <v>3</v>
      </c>
      <c r="B6" s="23" t="s">
        <v>13</v>
      </c>
      <c r="C6" s="55">
        <f>'Tribulan I'!C7+'Tribulan I'!F7+'Tribulan I'!I7</f>
        <v>1029</v>
      </c>
      <c r="D6" s="55">
        <f>'Tribulan I'!D7+'Tribulan I'!G7+'Tribulan I'!J7</f>
        <v>0</v>
      </c>
      <c r="E6" s="108">
        <f t="shared" si="0"/>
        <v>1029</v>
      </c>
      <c r="F6" s="57">
        <f>'Tribulan II'!C7+'Tribulan II'!F7+'Tribulan II'!I7</f>
        <v>1084</v>
      </c>
      <c r="G6" s="58">
        <f>'Tribulan II'!D7+'Tribulan II'!G7+'Tribulan II'!J7</f>
        <v>0</v>
      </c>
      <c r="H6" s="111">
        <f t="shared" si="1"/>
        <v>1084</v>
      </c>
      <c r="I6" s="60">
        <f t="shared" si="2"/>
        <v>2113</v>
      </c>
      <c r="J6" s="61">
        <f t="shared" si="3"/>
        <v>0</v>
      </c>
      <c r="K6" s="58">
        <f t="shared" si="4"/>
        <v>2113</v>
      </c>
      <c r="L6" s="4"/>
      <c r="M6" s="5"/>
      <c r="N6" s="5"/>
      <c r="O6" s="4"/>
      <c r="P6" s="5"/>
      <c r="Q6" s="5"/>
      <c r="R6" s="4"/>
      <c r="S6" s="4"/>
    </row>
    <row r="7" spans="1:20" ht="15.75">
      <c r="A7" s="22">
        <v>4</v>
      </c>
      <c r="B7" s="23" t="s">
        <v>14</v>
      </c>
      <c r="C7" s="55">
        <f>'Tribulan I'!C8+'Tribulan I'!F8+'Tribulan I'!I8</f>
        <v>1801</v>
      </c>
      <c r="D7" s="55">
        <f>'Tribulan I'!D8+'Tribulan I'!G8+'Tribulan I'!J8</f>
        <v>0</v>
      </c>
      <c r="E7" s="108">
        <f t="shared" si="0"/>
        <v>1801</v>
      </c>
      <c r="F7" s="57">
        <f>'Tribulan II'!C8+'Tribulan II'!F8+'Tribulan II'!I8</f>
        <v>3002</v>
      </c>
      <c r="G7" s="58">
        <f>'Tribulan II'!D8+'Tribulan II'!G8+'Tribulan II'!J8</f>
        <v>0</v>
      </c>
      <c r="H7" s="111">
        <f t="shared" si="1"/>
        <v>3002</v>
      </c>
      <c r="I7" s="60">
        <f t="shared" si="2"/>
        <v>4803</v>
      </c>
      <c r="J7" s="61">
        <f t="shared" si="3"/>
        <v>0</v>
      </c>
      <c r="K7" s="58">
        <f t="shared" si="4"/>
        <v>4803</v>
      </c>
      <c r="L7" s="4"/>
      <c r="M7" s="5"/>
      <c r="N7" s="5"/>
      <c r="O7" s="4"/>
      <c r="P7" s="5"/>
      <c r="Q7" s="5"/>
      <c r="R7" s="4"/>
      <c r="S7" s="4"/>
    </row>
    <row r="8" spans="1:20" ht="15.75">
      <c r="A8" s="22">
        <v>5</v>
      </c>
      <c r="B8" s="23" t="s">
        <v>15</v>
      </c>
      <c r="C8" s="55">
        <f>'Tribulan I'!C9+'Tribulan I'!F9+'Tribulan I'!I9</f>
        <v>1190</v>
      </c>
      <c r="D8" s="55">
        <f>'Tribulan I'!D9+'Tribulan I'!G9+'Tribulan I'!J9</f>
        <v>0</v>
      </c>
      <c r="E8" s="108">
        <f t="shared" si="0"/>
        <v>1190</v>
      </c>
      <c r="F8" s="57">
        <f>'Tribulan II'!C9+'Tribulan II'!F9+'Tribulan II'!I9</f>
        <v>2159</v>
      </c>
      <c r="G8" s="58">
        <f>'Tribulan II'!D9+'Tribulan II'!G9+'Tribulan II'!J9</f>
        <v>0</v>
      </c>
      <c r="H8" s="111">
        <f t="shared" si="1"/>
        <v>2159</v>
      </c>
      <c r="I8" s="60">
        <f t="shared" si="2"/>
        <v>3349</v>
      </c>
      <c r="J8" s="61">
        <f t="shared" si="3"/>
        <v>0</v>
      </c>
      <c r="K8" s="58">
        <f t="shared" si="4"/>
        <v>3349</v>
      </c>
      <c r="L8" s="4"/>
      <c r="M8" s="5"/>
      <c r="N8" s="5"/>
      <c r="O8" s="4"/>
      <c r="P8" s="5"/>
      <c r="Q8" s="5"/>
      <c r="R8" s="4"/>
      <c r="S8" s="4"/>
    </row>
    <row r="9" spans="1:20" ht="15.75">
      <c r="A9" s="22">
        <v>6</v>
      </c>
      <c r="B9" s="23" t="s">
        <v>16</v>
      </c>
      <c r="C9" s="55">
        <f>'Tribulan I'!C10+'Tribulan I'!F10+'Tribulan I'!I10</f>
        <v>3901</v>
      </c>
      <c r="D9" s="55">
        <f>'Tribulan I'!D10+'Tribulan I'!G10+'Tribulan I'!J10</f>
        <v>38</v>
      </c>
      <c r="E9" s="108">
        <f t="shared" si="0"/>
        <v>3939</v>
      </c>
      <c r="F9" s="57">
        <f>'Tribulan II'!C10+'Tribulan II'!F10+'Tribulan II'!I10</f>
        <v>10609</v>
      </c>
      <c r="G9" s="58">
        <f>'Tribulan II'!D10+'Tribulan II'!G10+'Tribulan II'!J10</f>
        <v>79</v>
      </c>
      <c r="H9" s="111">
        <f t="shared" si="1"/>
        <v>10688</v>
      </c>
      <c r="I9" s="60">
        <f t="shared" si="2"/>
        <v>14510</v>
      </c>
      <c r="J9" s="61">
        <f t="shared" si="3"/>
        <v>117</v>
      </c>
      <c r="K9" s="58">
        <f t="shared" si="4"/>
        <v>14627</v>
      </c>
      <c r="L9" s="4"/>
      <c r="M9" s="5"/>
      <c r="N9" s="5"/>
      <c r="O9" s="4"/>
      <c r="P9" s="5"/>
      <c r="Q9" s="5"/>
      <c r="R9" s="4"/>
      <c r="S9" s="4"/>
    </row>
    <row r="10" spans="1:20" ht="15.75">
      <c r="A10" s="22">
        <v>7</v>
      </c>
      <c r="B10" s="23" t="s">
        <v>17</v>
      </c>
      <c r="C10" s="55">
        <f>'Tribulan I'!C11+'Tribulan I'!F11+'Tribulan I'!I11</f>
        <v>6620</v>
      </c>
      <c r="D10" s="55">
        <f>'Tribulan I'!D11+'Tribulan I'!G11+'Tribulan I'!J11</f>
        <v>0</v>
      </c>
      <c r="E10" s="108">
        <f t="shared" si="0"/>
        <v>6620</v>
      </c>
      <c r="F10" s="57">
        <f>'Tribulan II'!C11+'Tribulan II'!F11+'Tribulan II'!I11</f>
        <v>5665</v>
      </c>
      <c r="G10" s="58">
        <f>'Tribulan II'!D11+'Tribulan II'!G11+'Tribulan II'!J11</f>
        <v>0</v>
      </c>
      <c r="H10" s="111">
        <f t="shared" si="1"/>
        <v>5665</v>
      </c>
      <c r="I10" s="60">
        <f t="shared" si="2"/>
        <v>12285</v>
      </c>
      <c r="J10" s="61">
        <f t="shared" si="3"/>
        <v>0</v>
      </c>
      <c r="K10" s="58">
        <f t="shared" si="4"/>
        <v>12285</v>
      </c>
      <c r="L10" s="4"/>
      <c r="M10" s="5"/>
      <c r="N10" s="5"/>
      <c r="O10" s="4"/>
      <c r="P10" s="5"/>
      <c r="Q10" s="5"/>
      <c r="R10" s="4"/>
      <c r="S10" s="4"/>
    </row>
    <row r="11" spans="1:20" ht="15.75">
      <c r="A11" s="22">
        <v>8</v>
      </c>
      <c r="B11" s="23" t="s">
        <v>18</v>
      </c>
      <c r="C11" s="55">
        <f>'Tribulan I'!C12+'Tribulan I'!F12+'Tribulan I'!I12</f>
        <v>8778</v>
      </c>
      <c r="D11" s="55">
        <f>'Tribulan I'!D12+'Tribulan I'!G12+'Tribulan I'!J12</f>
        <v>0</v>
      </c>
      <c r="E11" s="108">
        <f>C11+D11</f>
        <v>8778</v>
      </c>
      <c r="F11" s="57">
        <f>'Tribulan II'!C12+'Tribulan II'!F12+'Tribulan II'!I12</f>
        <v>19337</v>
      </c>
      <c r="G11" s="58">
        <f>'Tribulan II'!D12+'Tribulan II'!G12+'Tribulan II'!J12</f>
        <v>0</v>
      </c>
      <c r="H11" s="111">
        <f t="shared" si="1"/>
        <v>19337</v>
      </c>
      <c r="I11" s="60">
        <f t="shared" si="2"/>
        <v>28115</v>
      </c>
      <c r="J11" s="61">
        <f t="shared" si="3"/>
        <v>0</v>
      </c>
      <c r="K11" s="58">
        <f t="shared" si="4"/>
        <v>28115</v>
      </c>
      <c r="L11" s="4"/>
      <c r="M11" s="5"/>
      <c r="N11" s="5"/>
      <c r="O11" s="4"/>
      <c r="P11" s="5"/>
      <c r="Q11" s="5"/>
      <c r="R11" s="4"/>
      <c r="S11" s="4"/>
    </row>
    <row r="12" spans="1:20" ht="15.75">
      <c r="A12" s="22">
        <v>9</v>
      </c>
      <c r="B12" s="23" t="s">
        <v>19</v>
      </c>
      <c r="C12" s="55">
        <f>'Tribulan I'!C13+'Tribulan I'!F13+'Tribulan I'!I13</f>
        <v>572</v>
      </c>
      <c r="D12" s="55">
        <f>'Tribulan I'!D13+'Tribulan I'!G13+'Tribulan I'!J13</f>
        <v>0</v>
      </c>
      <c r="E12" s="108">
        <f t="shared" si="0"/>
        <v>572</v>
      </c>
      <c r="F12" s="57">
        <f>'Tribulan II'!C13+'Tribulan II'!F13+'Tribulan II'!I13</f>
        <v>2188</v>
      </c>
      <c r="G12" s="58">
        <f>'Tribulan II'!D13+'Tribulan II'!G13+'Tribulan II'!J13</f>
        <v>0</v>
      </c>
      <c r="H12" s="111">
        <f t="shared" si="1"/>
        <v>2188</v>
      </c>
      <c r="I12" s="60">
        <f t="shared" si="2"/>
        <v>2760</v>
      </c>
      <c r="J12" s="61">
        <f t="shared" si="3"/>
        <v>0</v>
      </c>
      <c r="K12" s="58">
        <f t="shared" si="4"/>
        <v>2760</v>
      </c>
      <c r="L12" s="4"/>
      <c r="M12" s="5"/>
      <c r="N12" s="6"/>
      <c r="O12" s="4"/>
      <c r="P12" s="5"/>
      <c r="Q12" s="5"/>
      <c r="R12" s="12"/>
      <c r="S12" s="12"/>
    </row>
    <row r="13" spans="1:20" ht="15.75">
      <c r="A13" s="22">
        <v>10</v>
      </c>
      <c r="B13" s="23" t="s">
        <v>20</v>
      </c>
      <c r="C13" s="55">
        <f>'Tribulan I'!C14+'Tribulan I'!F14+'Tribulan I'!I14</f>
        <v>1773</v>
      </c>
      <c r="D13" s="55">
        <f>'Tribulan I'!D14+'Tribulan I'!G14+'Tribulan I'!J14</f>
        <v>9</v>
      </c>
      <c r="E13" s="108">
        <f t="shared" si="0"/>
        <v>1782</v>
      </c>
      <c r="F13" s="57">
        <f>'Tribulan II'!C14+'Tribulan II'!F14+'Tribulan II'!I14</f>
        <v>2505</v>
      </c>
      <c r="G13" s="58">
        <f>'Tribulan II'!D14+'Tribulan II'!G14+'Tribulan II'!J14</f>
        <v>25</v>
      </c>
      <c r="H13" s="111">
        <f t="shared" si="1"/>
        <v>2530</v>
      </c>
      <c r="I13" s="60">
        <f t="shared" si="2"/>
        <v>4278</v>
      </c>
      <c r="J13" s="61">
        <f t="shared" si="3"/>
        <v>34</v>
      </c>
      <c r="K13" s="58">
        <f t="shared" si="4"/>
        <v>4312</v>
      </c>
      <c r="L13" s="4"/>
      <c r="M13" s="5"/>
      <c r="N13" s="6"/>
      <c r="O13" s="4"/>
      <c r="P13" s="5"/>
      <c r="Q13" s="5"/>
      <c r="S13" s="14"/>
    </row>
    <row r="14" spans="1:20" ht="15.75">
      <c r="A14" s="22">
        <v>11</v>
      </c>
      <c r="B14" s="23" t="s">
        <v>21</v>
      </c>
      <c r="C14" s="55">
        <f>'Tribulan I'!C15+'Tribulan I'!F15+'Tribulan I'!I15</f>
        <v>9167</v>
      </c>
      <c r="D14" s="55">
        <f>'Tribulan I'!D15+'Tribulan I'!G15+'Tribulan I'!J15</f>
        <v>0</v>
      </c>
      <c r="E14" s="108">
        <f t="shared" si="0"/>
        <v>9167</v>
      </c>
      <c r="F14" s="57">
        <f>'Tribulan II'!C15+'Tribulan II'!F15+'Tribulan II'!I15</f>
        <v>23339</v>
      </c>
      <c r="G14" s="58">
        <f>'Tribulan II'!D15+'Tribulan II'!G15+'Tribulan II'!J15</f>
        <v>0</v>
      </c>
      <c r="H14" s="111">
        <f t="shared" si="1"/>
        <v>23339</v>
      </c>
      <c r="I14" s="60">
        <f t="shared" si="2"/>
        <v>32506</v>
      </c>
      <c r="J14" s="61">
        <f t="shared" si="3"/>
        <v>0</v>
      </c>
      <c r="K14" s="58">
        <f t="shared" si="4"/>
        <v>32506</v>
      </c>
      <c r="L14" s="4"/>
      <c r="M14" s="5"/>
      <c r="N14" s="6"/>
      <c r="O14" s="4"/>
      <c r="P14" s="5"/>
      <c r="Q14" s="5"/>
      <c r="R14" s="4"/>
      <c r="S14" s="4"/>
      <c r="T14" s="11"/>
    </row>
    <row r="15" spans="1:20" ht="15.75">
      <c r="A15" s="22">
        <v>12</v>
      </c>
      <c r="B15" s="23" t="s">
        <v>22</v>
      </c>
      <c r="C15" s="55">
        <f>'Tribulan I'!C16+'Tribulan I'!F16+'Tribulan I'!I16</f>
        <v>2964</v>
      </c>
      <c r="D15" s="55">
        <f>'Tribulan I'!D16+'Tribulan I'!G16+'Tribulan I'!J16</f>
        <v>0</v>
      </c>
      <c r="E15" s="108">
        <f t="shared" si="0"/>
        <v>2964</v>
      </c>
      <c r="F15" s="57">
        <f>'Tribulan II'!C16+'Tribulan II'!F16+'Tribulan II'!I16</f>
        <v>44510</v>
      </c>
      <c r="G15" s="58">
        <f>'Tribulan II'!D16+'Tribulan II'!G16+'Tribulan II'!J16</f>
        <v>0</v>
      </c>
      <c r="H15" s="111">
        <f t="shared" si="1"/>
        <v>44510</v>
      </c>
      <c r="I15" s="60">
        <f t="shared" si="2"/>
        <v>47474</v>
      </c>
      <c r="J15" s="61">
        <f t="shared" si="3"/>
        <v>0</v>
      </c>
      <c r="K15" s="58">
        <f t="shared" si="4"/>
        <v>47474</v>
      </c>
      <c r="L15" s="4"/>
      <c r="M15" s="5"/>
      <c r="N15" s="6"/>
      <c r="O15" s="4"/>
      <c r="P15" s="5"/>
      <c r="Q15" s="5"/>
      <c r="R15" s="4"/>
      <c r="S15" s="4"/>
    </row>
    <row r="16" spans="1:20" ht="15.75">
      <c r="A16" s="22">
        <v>13</v>
      </c>
      <c r="B16" s="23" t="s">
        <v>23</v>
      </c>
      <c r="C16" s="55">
        <f>'Tribulan I'!C17+'Tribulan I'!F17+'Tribulan I'!I17</f>
        <v>797</v>
      </c>
      <c r="D16" s="55">
        <f>'Tribulan I'!D17+'Tribulan I'!G17+'Tribulan I'!J17</f>
        <v>0</v>
      </c>
      <c r="E16" s="108">
        <f t="shared" si="0"/>
        <v>797</v>
      </c>
      <c r="F16" s="57">
        <f>'Tribulan II'!C17+'Tribulan II'!F17+'Tribulan II'!I17</f>
        <v>2580</v>
      </c>
      <c r="G16" s="58">
        <f>'Tribulan II'!D17+'Tribulan II'!G17+'Tribulan II'!J17</f>
        <v>0</v>
      </c>
      <c r="H16" s="111">
        <f t="shared" si="1"/>
        <v>2580</v>
      </c>
      <c r="I16" s="60">
        <f t="shared" si="2"/>
        <v>3377</v>
      </c>
      <c r="J16" s="61">
        <f t="shared" si="3"/>
        <v>0</v>
      </c>
      <c r="K16" s="58">
        <f t="shared" si="4"/>
        <v>3377</v>
      </c>
      <c r="L16" s="4"/>
      <c r="M16" s="5"/>
      <c r="N16" s="7"/>
      <c r="O16" s="4"/>
      <c r="P16" s="5"/>
      <c r="Q16" s="5"/>
      <c r="R16" s="4"/>
      <c r="S16" s="4"/>
    </row>
    <row r="17" spans="1:20" ht="15.75">
      <c r="A17" s="22">
        <v>14</v>
      </c>
      <c r="B17" s="23" t="s">
        <v>25</v>
      </c>
      <c r="C17" s="55">
        <f>'Tribulan I'!C18+'Tribulan I'!F18+'Tribulan I'!I18</f>
        <v>17141</v>
      </c>
      <c r="D17" s="55">
        <f>'Tribulan I'!D18+'Tribulan I'!G18+'Tribulan I'!J18</f>
        <v>0</v>
      </c>
      <c r="E17" s="108">
        <f t="shared" si="0"/>
        <v>17141</v>
      </c>
      <c r="F17" s="57">
        <f>'Tribulan II'!C18+'Tribulan II'!F18+'Tribulan II'!I18</f>
        <v>7592</v>
      </c>
      <c r="G17" s="58">
        <f>'Tribulan II'!D18+'Tribulan II'!G18+'Tribulan II'!J18</f>
        <v>0</v>
      </c>
      <c r="H17" s="111">
        <f t="shared" si="1"/>
        <v>7592</v>
      </c>
      <c r="I17" s="60">
        <f t="shared" si="2"/>
        <v>24733</v>
      </c>
      <c r="J17" s="61">
        <f t="shared" si="3"/>
        <v>0</v>
      </c>
      <c r="K17" s="58">
        <f t="shared" si="4"/>
        <v>24733</v>
      </c>
      <c r="L17" s="4"/>
      <c r="M17" s="5"/>
      <c r="N17" s="5"/>
      <c r="O17" s="4"/>
      <c r="P17" s="5"/>
      <c r="Q17" s="5"/>
      <c r="R17" s="4"/>
      <c r="S17" s="4"/>
    </row>
    <row r="18" spans="1:20" ht="15.75">
      <c r="A18" s="22">
        <v>15</v>
      </c>
      <c r="B18" s="23" t="s">
        <v>26</v>
      </c>
      <c r="C18" s="55">
        <f>'Tribulan I'!C19+'Tribulan I'!F19+'Tribulan I'!I19</f>
        <v>2094</v>
      </c>
      <c r="D18" s="55">
        <f>'Tribulan I'!D19+'Tribulan I'!G19+'Tribulan I'!J19</f>
        <v>0</v>
      </c>
      <c r="E18" s="108">
        <f t="shared" si="0"/>
        <v>2094</v>
      </c>
      <c r="F18" s="57">
        <f>'Tribulan II'!C19+'Tribulan II'!F19+'Tribulan II'!I19</f>
        <v>2345</v>
      </c>
      <c r="G18" s="58">
        <f>'Tribulan II'!D19+'Tribulan II'!G19+'Tribulan II'!J19</f>
        <v>0</v>
      </c>
      <c r="H18" s="111">
        <f t="shared" si="1"/>
        <v>2345</v>
      </c>
      <c r="I18" s="60">
        <f t="shared" si="2"/>
        <v>4439</v>
      </c>
      <c r="J18" s="61">
        <f t="shared" si="3"/>
        <v>0</v>
      </c>
      <c r="K18" s="58">
        <f t="shared" si="4"/>
        <v>4439</v>
      </c>
      <c r="L18" s="4"/>
      <c r="M18" s="5"/>
      <c r="N18" s="5"/>
      <c r="O18" s="4"/>
      <c r="P18" s="5"/>
      <c r="Q18" s="5"/>
      <c r="R18" s="13"/>
      <c r="S18" s="12"/>
    </row>
    <row r="19" spans="1:20" ht="15.75">
      <c r="A19" s="88">
        <v>16</v>
      </c>
      <c r="B19" s="89" t="s">
        <v>27</v>
      </c>
      <c r="C19" s="55">
        <f>'Tribulan I'!C20+'Tribulan I'!F20+'Tribulan I'!I20</f>
        <v>40340</v>
      </c>
      <c r="D19" s="55">
        <f>'Tribulan I'!D20+'Tribulan I'!G20+'Tribulan I'!J20</f>
        <v>0</v>
      </c>
      <c r="E19" s="109">
        <f t="shared" si="0"/>
        <v>40340</v>
      </c>
      <c r="F19" s="57">
        <f>'Tribulan II'!C20+'Tribulan II'!F20+'Tribulan II'!I20</f>
        <v>42576</v>
      </c>
      <c r="G19" s="58">
        <f>'Tribulan II'!D20+'Tribulan II'!G20+'Tribulan II'!J20</f>
        <v>0</v>
      </c>
      <c r="H19" s="111">
        <f t="shared" si="1"/>
        <v>42576</v>
      </c>
      <c r="I19" s="60">
        <f t="shared" si="2"/>
        <v>82916</v>
      </c>
      <c r="J19" s="61">
        <f t="shared" si="3"/>
        <v>0</v>
      </c>
      <c r="K19" s="58">
        <f t="shared" si="4"/>
        <v>82916</v>
      </c>
      <c r="L19" s="4"/>
      <c r="M19" s="5"/>
      <c r="N19" s="5"/>
      <c r="O19" s="4"/>
      <c r="P19" s="5"/>
      <c r="Q19" s="5"/>
      <c r="R19" s="4"/>
      <c r="S19" s="15"/>
      <c r="T19" s="16"/>
    </row>
    <row r="20" spans="1:20" ht="15.75">
      <c r="A20" s="22">
        <v>17</v>
      </c>
      <c r="B20" s="23" t="s">
        <v>24</v>
      </c>
      <c r="C20" s="55">
        <f>'Tribulan I'!C21+'Tribulan I'!F21+'Tribulan I'!I21</f>
        <v>31643</v>
      </c>
      <c r="D20" s="55">
        <f>'Tribulan I'!D21+'Tribulan I'!G21+'Tribulan I'!J21</f>
        <v>0</v>
      </c>
      <c r="E20" s="108">
        <f t="shared" si="0"/>
        <v>31643</v>
      </c>
      <c r="F20" s="57">
        <f>'Tribulan II'!C21+'Tribulan II'!F21+'Tribulan II'!I21</f>
        <v>16210</v>
      </c>
      <c r="G20" s="58">
        <f>'Tribulan II'!D21+'Tribulan II'!G21+'Tribulan II'!J21</f>
        <v>0</v>
      </c>
      <c r="H20" s="111">
        <f t="shared" si="1"/>
        <v>16210</v>
      </c>
      <c r="I20" s="60">
        <f t="shared" si="2"/>
        <v>47853</v>
      </c>
      <c r="J20" s="61">
        <f t="shared" si="3"/>
        <v>0</v>
      </c>
      <c r="K20" s="58">
        <f t="shared" si="4"/>
        <v>47853</v>
      </c>
      <c r="L20" s="4"/>
      <c r="M20" s="5"/>
      <c r="N20" s="5"/>
      <c r="O20" s="4"/>
      <c r="P20" s="5"/>
      <c r="Q20" s="5"/>
      <c r="R20" s="4"/>
      <c r="S20" s="4"/>
    </row>
    <row r="21" spans="1:20" ht="15.75">
      <c r="A21" s="22">
        <v>18</v>
      </c>
      <c r="B21" s="23" t="s">
        <v>28</v>
      </c>
      <c r="C21" s="55">
        <f>'Tribulan I'!C22+'Tribulan I'!F22+'Tribulan I'!I22</f>
        <v>5133</v>
      </c>
      <c r="D21" s="55">
        <f>'Tribulan I'!D22+'Tribulan I'!G22+'Tribulan I'!J22</f>
        <v>0</v>
      </c>
      <c r="E21" s="108">
        <f t="shared" si="0"/>
        <v>5133</v>
      </c>
      <c r="F21" s="57">
        <f>'Tribulan II'!C22+'Tribulan II'!F22+'Tribulan II'!I22</f>
        <v>5313</v>
      </c>
      <c r="G21" s="58">
        <f>'Tribulan II'!D22+'Tribulan II'!G22+'Tribulan II'!J22</f>
        <v>0</v>
      </c>
      <c r="H21" s="111">
        <f t="shared" si="1"/>
        <v>5313</v>
      </c>
      <c r="I21" s="60">
        <f t="shared" si="2"/>
        <v>10446</v>
      </c>
      <c r="J21" s="61">
        <f t="shared" si="3"/>
        <v>0</v>
      </c>
      <c r="K21" s="58">
        <f t="shared" si="4"/>
        <v>10446</v>
      </c>
      <c r="L21" s="4"/>
      <c r="M21" s="5"/>
      <c r="N21" s="5"/>
      <c r="O21" s="4"/>
      <c r="P21" s="5"/>
      <c r="Q21" s="5"/>
      <c r="R21" s="4"/>
      <c r="S21" s="4"/>
    </row>
    <row r="22" spans="1:20" ht="15.75">
      <c r="A22" s="22">
        <v>19</v>
      </c>
      <c r="B22" s="23" t="s">
        <v>29</v>
      </c>
      <c r="C22" s="55">
        <f>'Tribulan I'!C23+'Tribulan I'!F23+'Tribulan I'!I23</f>
        <v>9217</v>
      </c>
      <c r="D22" s="55">
        <f>'Tribulan I'!D23+'Tribulan I'!G23+'Tribulan I'!J23</f>
        <v>69</v>
      </c>
      <c r="E22" s="108">
        <f t="shared" si="0"/>
        <v>9286</v>
      </c>
      <c r="F22" s="57">
        <f>'Tribulan II'!C23+'Tribulan II'!F23+'Tribulan II'!I23</f>
        <v>13769</v>
      </c>
      <c r="G22" s="58">
        <f>'Tribulan II'!D23+'Tribulan II'!G23+'Tribulan II'!J23</f>
        <v>42</v>
      </c>
      <c r="H22" s="111">
        <f t="shared" si="1"/>
        <v>13811</v>
      </c>
      <c r="I22" s="60">
        <f t="shared" si="2"/>
        <v>22986</v>
      </c>
      <c r="J22" s="61">
        <f t="shared" si="3"/>
        <v>111</v>
      </c>
      <c r="K22" s="58">
        <f t="shared" si="4"/>
        <v>23097</v>
      </c>
      <c r="L22" s="4"/>
      <c r="M22" s="5"/>
      <c r="N22" s="5"/>
      <c r="O22" s="4"/>
      <c r="P22" s="5"/>
      <c r="Q22" s="5"/>
      <c r="R22" s="4"/>
      <c r="S22" s="4"/>
    </row>
    <row r="23" spans="1:20" ht="15.75">
      <c r="A23" s="22">
        <v>20</v>
      </c>
      <c r="B23" s="23" t="s">
        <v>30</v>
      </c>
      <c r="C23" s="55">
        <f>'Tribulan I'!C24+'Tribulan I'!F24+'Tribulan I'!I24</f>
        <v>9611</v>
      </c>
      <c r="D23" s="55">
        <f>'Tribulan I'!D24+'Tribulan I'!G24+'Tribulan I'!J24</f>
        <v>65</v>
      </c>
      <c r="E23" s="108">
        <f t="shared" si="0"/>
        <v>9676</v>
      </c>
      <c r="F23" s="57">
        <f>'Tribulan II'!C24+'Tribulan II'!F24+'Tribulan II'!I24</f>
        <v>6665</v>
      </c>
      <c r="G23" s="58">
        <f>'Tribulan II'!D24+'Tribulan II'!G24+'Tribulan II'!J24</f>
        <v>58</v>
      </c>
      <c r="H23" s="111">
        <f t="shared" si="1"/>
        <v>6723</v>
      </c>
      <c r="I23" s="60">
        <f t="shared" si="2"/>
        <v>16276</v>
      </c>
      <c r="J23" s="61">
        <f t="shared" si="3"/>
        <v>123</v>
      </c>
      <c r="K23" s="58">
        <f t="shared" si="4"/>
        <v>16399</v>
      </c>
      <c r="L23" s="4"/>
      <c r="M23" s="5"/>
      <c r="N23" s="5"/>
      <c r="O23" s="4"/>
      <c r="P23" s="5"/>
      <c r="Q23" s="5"/>
      <c r="R23" s="4"/>
      <c r="S23" s="4"/>
    </row>
    <row r="24" spans="1:20" ht="15.75">
      <c r="A24" s="22">
        <v>21</v>
      </c>
      <c r="B24" s="23" t="s">
        <v>31</v>
      </c>
      <c r="C24" s="55">
        <f>'Tribulan I'!C25+'Tribulan I'!F25+'Tribulan I'!I25</f>
        <v>5660</v>
      </c>
      <c r="D24" s="55">
        <f>'Tribulan I'!D25+'Tribulan I'!G25+'Tribulan I'!J25</f>
        <v>71</v>
      </c>
      <c r="E24" s="108">
        <f t="shared" si="0"/>
        <v>5731</v>
      </c>
      <c r="F24" s="57">
        <f>'Tribulan II'!C25+'Tribulan II'!F25+'Tribulan II'!I25</f>
        <v>19462</v>
      </c>
      <c r="G24" s="58">
        <f>'Tribulan II'!D25+'Tribulan II'!G25+'Tribulan II'!J25</f>
        <v>611</v>
      </c>
      <c r="H24" s="111">
        <f t="shared" si="1"/>
        <v>20073</v>
      </c>
      <c r="I24" s="60">
        <f t="shared" si="2"/>
        <v>25122</v>
      </c>
      <c r="J24" s="61">
        <f t="shared" si="3"/>
        <v>682</v>
      </c>
      <c r="K24" s="58">
        <f t="shared" si="4"/>
        <v>25804</v>
      </c>
      <c r="L24" s="4"/>
      <c r="M24" s="5"/>
      <c r="N24" s="5"/>
      <c r="O24" s="4"/>
      <c r="P24" s="5"/>
      <c r="Q24" s="5"/>
      <c r="R24" s="4"/>
      <c r="S24" s="4"/>
    </row>
    <row r="25" spans="1:20" ht="15.75">
      <c r="A25" s="22">
        <v>22</v>
      </c>
      <c r="B25" s="23" t="s">
        <v>32</v>
      </c>
      <c r="C25" s="55">
        <f>'Tribulan I'!C26+'Tribulan I'!F26+'Tribulan I'!I26</f>
        <v>3494</v>
      </c>
      <c r="D25" s="55">
        <f>'Tribulan I'!D26+'Tribulan I'!G26+'Tribulan I'!J26</f>
        <v>0</v>
      </c>
      <c r="E25" s="108">
        <f t="shared" si="0"/>
        <v>3494</v>
      </c>
      <c r="F25" s="57">
        <f>'Tribulan II'!C26+'Tribulan II'!F26+'Tribulan II'!I26</f>
        <v>5072</v>
      </c>
      <c r="G25" s="58">
        <f>'Tribulan II'!D26+'Tribulan II'!G26+'Tribulan II'!J26</f>
        <v>0</v>
      </c>
      <c r="H25" s="111">
        <f t="shared" si="1"/>
        <v>5072</v>
      </c>
      <c r="I25" s="60">
        <f t="shared" si="2"/>
        <v>8566</v>
      </c>
      <c r="J25" s="61">
        <f t="shared" si="3"/>
        <v>0</v>
      </c>
      <c r="K25" s="58">
        <f t="shared" si="4"/>
        <v>8566</v>
      </c>
      <c r="L25" s="4"/>
      <c r="M25" s="5"/>
      <c r="N25" s="5"/>
      <c r="O25" s="4"/>
      <c r="P25" s="5"/>
      <c r="Q25" s="5"/>
      <c r="R25" s="4"/>
      <c r="S25" s="4"/>
    </row>
    <row r="26" spans="1:20" ht="15.75">
      <c r="A26" s="22">
        <v>23</v>
      </c>
      <c r="B26" s="23" t="s">
        <v>33</v>
      </c>
      <c r="C26" s="55">
        <f>'Tribulan I'!C27+'Tribulan I'!F27+'Tribulan I'!I27</f>
        <v>477</v>
      </c>
      <c r="D26" s="55">
        <f>'Tribulan I'!D27+'Tribulan I'!G27+'Tribulan I'!J27</f>
        <v>0</v>
      </c>
      <c r="E26" s="108">
        <f t="shared" si="0"/>
        <v>477</v>
      </c>
      <c r="F26" s="57">
        <f>'Tribulan II'!C27+'Tribulan II'!F27+'Tribulan II'!I27</f>
        <v>835</v>
      </c>
      <c r="G26" s="58">
        <f>'Tribulan II'!D27+'Tribulan II'!G27+'Tribulan II'!J27</f>
        <v>0</v>
      </c>
      <c r="H26" s="111">
        <f t="shared" si="1"/>
        <v>835</v>
      </c>
      <c r="I26" s="60">
        <f t="shared" si="2"/>
        <v>1312</v>
      </c>
      <c r="J26" s="61">
        <f t="shared" si="3"/>
        <v>0</v>
      </c>
      <c r="K26" s="58">
        <f t="shared" si="4"/>
        <v>1312</v>
      </c>
      <c r="L26" s="4"/>
      <c r="M26" s="5"/>
      <c r="N26" s="5"/>
      <c r="O26" s="4"/>
      <c r="P26" s="5"/>
      <c r="Q26" s="5"/>
      <c r="R26" s="4"/>
      <c r="S26" s="4"/>
    </row>
    <row r="27" spans="1:20" ht="15.75">
      <c r="A27" s="22">
        <v>24</v>
      </c>
      <c r="B27" s="23" t="s">
        <v>34</v>
      </c>
      <c r="C27" s="55">
        <f>'Tribulan I'!C28+'Tribulan I'!F28+'Tribulan I'!I28</f>
        <v>399</v>
      </c>
      <c r="D27" s="55">
        <f>'Tribulan I'!D28+'Tribulan I'!G28+'Tribulan I'!J28</f>
        <v>0</v>
      </c>
      <c r="E27" s="108">
        <f t="shared" si="0"/>
        <v>399</v>
      </c>
      <c r="F27" s="57">
        <f>'Tribulan II'!C28+'Tribulan II'!F28+'Tribulan II'!I28</f>
        <v>554</v>
      </c>
      <c r="G27" s="58">
        <f>'Tribulan II'!D28+'Tribulan II'!G28+'Tribulan II'!J28</f>
        <v>0</v>
      </c>
      <c r="H27" s="111">
        <f t="shared" si="1"/>
        <v>554</v>
      </c>
      <c r="I27" s="60">
        <f t="shared" si="2"/>
        <v>953</v>
      </c>
      <c r="J27" s="61">
        <f t="shared" si="3"/>
        <v>0</v>
      </c>
      <c r="K27" s="58">
        <f t="shared" si="4"/>
        <v>953</v>
      </c>
      <c r="L27" s="4"/>
      <c r="M27" s="5"/>
      <c r="N27" s="5"/>
      <c r="O27" s="4"/>
      <c r="P27" s="10"/>
      <c r="Q27" s="5"/>
      <c r="R27" s="4"/>
      <c r="S27" s="4"/>
    </row>
    <row r="28" spans="1:20" ht="15.75">
      <c r="A28" s="22">
        <v>25</v>
      </c>
      <c r="B28" s="23" t="s">
        <v>35</v>
      </c>
      <c r="C28" s="55">
        <f>'Tribulan I'!C29+'Tribulan I'!F29+'Tribulan I'!I29</f>
        <v>675</v>
      </c>
      <c r="D28" s="55">
        <f>'Tribulan I'!D29+'Tribulan I'!G29+'Tribulan I'!J29</f>
        <v>0</v>
      </c>
      <c r="E28" s="108">
        <f t="shared" si="0"/>
        <v>675</v>
      </c>
      <c r="F28" s="57">
        <f>'Tribulan II'!C29+'Tribulan II'!F29+'Tribulan II'!I29</f>
        <v>766</v>
      </c>
      <c r="G28" s="58">
        <f>'Tribulan II'!D29+'Tribulan II'!G29+'Tribulan II'!J29</f>
        <v>0</v>
      </c>
      <c r="H28" s="111">
        <f t="shared" si="1"/>
        <v>766</v>
      </c>
      <c r="I28" s="60">
        <f t="shared" si="2"/>
        <v>1441</v>
      </c>
      <c r="J28" s="61">
        <f t="shared" si="3"/>
        <v>0</v>
      </c>
      <c r="K28" s="58">
        <f t="shared" si="4"/>
        <v>1441</v>
      </c>
      <c r="L28" s="4"/>
      <c r="M28" s="5"/>
      <c r="N28" s="5"/>
      <c r="O28" s="4"/>
      <c r="P28" s="5"/>
      <c r="Q28" s="5"/>
      <c r="R28" s="4"/>
      <c r="S28" s="4"/>
    </row>
    <row r="29" spans="1:20" ht="15.75">
      <c r="A29" s="22">
        <v>26</v>
      </c>
      <c r="B29" s="23" t="s">
        <v>36</v>
      </c>
      <c r="C29" s="55">
        <f>'Tribulan I'!C30+'Tribulan I'!F30+'Tribulan I'!I30</f>
        <v>3980</v>
      </c>
      <c r="D29" s="55">
        <f>'Tribulan I'!D30+'Tribulan I'!G30+'Tribulan I'!J30</f>
        <v>0</v>
      </c>
      <c r="E29" s="108">
        <f>C29+D29</f>
        <v>3980</v>
      </c>
      <c r="F29" s="57">
        <f>'Tribulan II'!C30+'Tribulan II'!F30+'Tribulan II'!I30</f>
        <v>3245</v>
      </c>
      <c r="G29" s="58">
        <f>'Tribulan II'!D30+'Tribulan II'!G30+'Tribulan II'!J30</f>
        <v>0</v>
      </c>
      <c r="H29" s="111">
        <f t="shared" si="1"/>
        <v>3245</v>
      </c>
      <c r="I29" s="60">
        <f t="shared" si="2"/>
        <v>7225</v>
      </c>
      <c r="J29" s="61">
        <f t="shared" si="3"/>
        <v>0</v>
      </c>
      <c r="K29" s="58">
        <f t="shared" si="4"/>
        <v>7225</v>
      </c>
      <c r="L29" s="4"/>
      <c r="M29" s="5"/>
      <c r="N29" s="5"/>
      <c r="O29" s="4"/>
      <c r="P29" s="5"/>
      <c r="Q29" s="5"/>
      <c r="R29" s="4"/>
      <c r="S29" s="4"/>
    </row>
    <row r="30" spans="1:20" ht="15.75">
      <c r="A30" s="22">
        <v>27</v>
      </c>
      <c r="B30" s="29" t="s">
        <v>37</v>
      </c>
      <c r="C30" s="55">
        <f>'Tribulan I'!C31+'Tribulan I'!F31+'Tribulan I'!I31</f>
        <v>4003</v>
      </c>
      <c r="D30" s="55">
        <f>'Tribulan I'!D31+'Tribulan I'!G31+'Tribulan I'!J31</f>
        <v>0</v>
      </c>
      <c r="E30" s="108">
        <f t="shared" si="0"/>
        <v>4003</v>
      </c>
      <c r="F30" s="57">
        <f>'Tribulan II'!C31+'Tribulan II'!F31+'Tribulan II'!I31</f>
        <v>3229</v>
      </c>
      <c r="G30" s="58">
        <f>'Tribulan II'!D31+'Tribulan II'!G31+'Tribulan II'!J31</f>
        <v>0</v>
      </c>
      <c r="H30" s="111">
        <f t="shared" si="1"/>
        <v>3229</v>
      </c>
      <c r="I30" s="60">
        <f t="shared" si="2"/>
        <v>7232</v>
      </c>
      <c r="J30" s="61">
        <f t="shared" si="3"/>
        <v>0</v>
      </c>
      <c r="K30" s="58">
        <f t="shared" si="4"/>
        <v>7232</v>
      </c>
      <c r="L30" s="4"/>
      <c r="M30" s="5"/>
      <c r="N30" s="8"/>
      <c r="O30" s="4"/>
      <c r="P30" s="5"/>
      <c r="Q30" s="5"/>
      <c r="R30" s="4"/>
      <c r="S30" s="4"/>
    </row>
    <row r="31" spans="1:20" ht="15.75">
      <c r="A31" s="22">
        <v>28</v>
      </c>
      <c r="B31" s="30" t="s">
        <v>38</v>
      </c>
      <c r="C31" s="55">
        <f>'Tribulan I'!C32+'Tribulan I'!F32+'Tribulan I'!I32</f>
        <v>18241</v>
      </c>
      <c r="D31" s="55">
        <f>'Tribulan I'!D32+'Tribulan I'!G32+'Tribulan I'!J32</f>
        <v>0</v>
      </c>
      <c r="E31" s="108">
        <f t="shared" si="0"/>
        <v>18241</v>
      </c>
      <c r="F31" s="57">
        <f>'Tribulan II'!C32+'Tribulan II'!F32+'Tribulan II'!I32</f>
        <v>16815</v>
      </c>
      <c r="G31" s="58">
        <f>'Tribulan II'!D32+'Tribulan II'!G32+'Tribulan II'!J32</f>
        <v>0</v>
      </c>
      <c r="H31" s="111">
        <f t="shared" si="1"/>
        <v>16815</v>
      </c>
      <c r="I31" s="60">
        <f t="shared" si="2"/>
        <v>35056</v>
      </c>
      <c r="J31" s="61">
        <f t="shared" si="3"/>
        <v>0</v>
      </c>
      <c r="K31" s="58">
        <f t="shared" si="4"/>
        <v>35056</v>
      </c>
      <c r="L31" s="4"/>
      <c r="M31" s="5"/>
      <c r="N31" s="8"/>
      <c r="O31" s="4"/>
      <c r="P31" s="5"/>
      <c r="Q31" s="5"/>
      <c r="R31" s="4"/>
      <c r="S31" s="4"/>
    </row>
    <row r="32" spans="1:20" ht="15.75">
      <c r="A32" s="22">
        <v>29</v>
      </c>
      <c r="B32" s="23" t="s">
        <v>39</v>
      </c>
      <c r="C32" s="55">
        <f>'Tribulan I'!C33+'Tribulan I'!F33+'Tribulan I'!I33</f>
        <v>42225</v>
      </c>
      <c r="D32" s="55">
        <f>'Tribulan I'!D33+'Tribulan I'!G33+'Tribulan I'!J33</f>
        <v>152</v>
      </c>
      <c r="E32" s="108">
        <f t="shared" si="0"/>
        <v>42377</v>
      </c>
      <c r="F32" s="57">
        <f>'Tribulan II'!C33+'Tribulan II'!F33+'Tribulan II'!I33</f>
        <v>11429</v>
      </c>
      <c r="G32" s="58">
        <f>'Tribulan II'!D33+'Tribulan II'!G33+'Tribulan II'!J33</f>
        <v>114</v>
      </c>
      <c r="H32" s="111">
        <f t="shared" si="1"/>
        <v>11543</v>
      </c>
      <c r="I32" s="60">
        <f t="shared" si="2"/>
        <v>53654</v>
      </c>
      <c r="J32" s="61">
        <f t="shared" si="3"/>
        <v>266</v>
      </c>
      <c r="K32" s="58">
        <f t="shared" si="4"/>
        <v>53920</v>
      </c>
      <c r="L32" s="4"/>
      <c r="M32" s="5"/>
      <c r="N32" s="8"/>
      <c r="O32" s="4"/>
      <c r="P32" s="5"/>
      <c r="Q32" s="5"/>
      <c r="R32" s="4"/>
      <c r="S32" s="4"/>
    </row>
    <row r="33" spans="1:19" ht="15.75">
      <c r="A33" s="22">
        <v>30</v>
      </c>
      <c r="B33" s="23" t="s">
        <v>40</v>
      </c>
      <c r="C33" s="55">
        <f>'Tribulan I'!C34+'Tribulan I'!F34+'Tribulan I'!I34</f>
        <v>0</v>
      </c>
      <c r="D33" s="55">
        <f>'Tribulan I'!D34+'Tribulan I'!G34+'Tribulan I'!J34</f>
        <v>0</v>
      </c>
      <c r="E33" s="108">
        <f t="shared" si="0"/>
        <v>0</v>
      </c>
      <c r="F33" s="57">
        <f>'Tribulan II'!C34+'Tribulan II'!F34+'Tribulan II'!I34</f>
        <v>23623</v>
      </c>
      <c r="G33" s="58">
        <f>'Tribulan II'!D34+'Tribulan II'!G34+'Tribulan II'!J34</f>
        <v>0</v>
      </c>
      <c r="H33" s="111">
        <f t="shared" si="1"/>
        <v>23623</v>
      </c>
      <c r="I33" s="60">
        <f t="shared" si="2"/>
        <v>23623</v>
      </c>
      <c r="J33" s="61">
        <f t="shared" si="3"/>
        <v>0</v>
      </c>
      <c r="K33" s="58">
        <f t="shared" si="4"/>
        <v>23623</v>
      </c>
      <c r="L33" s="4"/>
      <c r="M33" s="5"/>
      <c r="N33" s="5"/>
      <c r="O33" s="4"/>
      <c r="P33" s="5"/>
      <c r="Q33" s="5"/>
      <c r="R33" s="4"/>
      <c r="S33" s="4"/>
    </row>
    <row r="34" spans="1:19" s="9" customFormat="1" ht="15.75">
      <c r="A34" s="31">
        <v>31</v>
      </c>
      <c r="B34" s="32" t="s">
        <v>41</v>
      </c>
      <c r="C34" s="55">
        <f>'Tribulan I'!C35+'Tribulan I'!F35+'Tribulan I'!I35</f>
        <v>418200</v>
      </c>
      <c r="D34" s="55">
        <f>'Tribulan I'!D35+'Tribulan I'!G35+'Tribulan I'!J35</f>
        <v>0</v>
      </c>
      <c r="E34" s="108">
        <f t="shared" si="0"/>
        <v>418200</v>
      </c>
      <c r="F34" s="57">
        <f>'Tribulan II'!C35+'Tribulan II'!F35+'Tribulan II'!I35</f>
        <v>688200</v>
      </c>
      <c r="G34" s="58">
        <f>'Tribulan II'!D35+'Tribulan II'!G35+'Tribulan II'!J35</f>
        <v>0</v>
      </c>
      <c r="H34" s="111">
        <f t="shared" si="1"/>
        <v>688200</v>
      </c>
      <c r="I34" s="60">
        <f t="shared" si="2"/>
        <v>1106400</v>
      </c>
      <c r="J34" s="61">
        <f t="shared" si="3"/>
        <v>0</v>
      </c>
      <c r="K34" s="58">
        <f t="shared" si="4"/>
        <v>1106400</v>
      </c>
      <c r="L34" s="8"/>
      <c r="M34" s="5"/>
      <c r="N34" s="8"/>
      <c r="O34" s="8"/>
      <c r="P34" s="5"/>
      <c r="Q34" s="5"/>
      <c r="R34" s="8"/>
      <c r="S34" s="8"/>
    </row>
    <row r="35" spans="1:19" ht="15.75">
      <c r="A35" s="22">
        <v>32</v>
      </c>
      <c r="B35" s="29" t="s">
        <v>42</v>
      </c>
      <c r="C35" s="55">
        <f>'Tribulan I'!C36+'Tribulan I'!F36+'Tribulan I'!I36</f>
        <v>267</v>
      </c>
      <c r="D35" s="55">
        <f>'Tribulan I'!D36+'Tribulan I'!G36+'Tribulan I'!J36</f>
        <v>0</v>
      </c>
      <c r="E35" s="108">
        <f t="shared" si="0"/>
        <v>267</v>
      </c>
      <c r="F35" s="57">
        <f>'Tribulan II'!C36+'Tribulan II'!F36+'Tribulan II'!I36</f>
        <v>1091</v>
      </c>
      <c r="G35" s="58">
        <f>'Tribulan II'!D36+'Tribulan II'!G36+'Tribulan II'!J36</f>
        <v>0</v>
      </c>
      <c r="H35" s="111">
        <f t="shared" si="1"/>
        <v>1091</v>
      </c>
      <c r="I35" s="60">
        <f t="shared" si="2"/>
        <v>1358</v>
      </c>
      <c r="J35" s="61">
        <f t="shared" si="3"/>
        <v>0</v>
      </c>
      <c r="K35" s="58">
        <f t="shared" si="4"/>
        <v>1358</v>
      </c>
      <c r="L35" s="4"/>
      <c r="M35" s="5"/>
      <c r="N35" s="8"/>
      <c r="O35" s="4"/>
      <c r="P35" s="5"/>
      <c r="Q35" s="5"/>
      <c r="R35" s="4"/>
      <c r="S35" s="4"/>
    </row>
    <row r="36" spans="1:19" ht="15.75">
      <c r="A36" s="22">
        <v>33</v>
      </c>
      <c r="B36" s="29" t="s">
        <v>43</v>
      </c>
      <c r="C36" s="55">
        <f>'Tribulan I'!C37+'Tribulan I'!F37+'Tribulan I'!I37</f>
        <v>574</v>
      </c>
      <c r="D36" s="55">
        <f>'Tribulan I'!D37+'Tribulan I'!G37+'Tribulan I'!J37</f>
        <v>0</v>
      </c>
      <c r="E36" s="108">
        <f t="shared" si="0"/>
        <v>574</v>
      </c>
      <c r="F36" s="57">
        <f>'Tribulan II'!C37+'Tribulan II'!F37+'Tribulan II'!I37</f>
        <v>1031</v>
      </c>
      <c r="G36" s="58">
        <f>'Tribulan II'!D37+'Tribulan II'!G37+'Tribulan II'!J37</f>
        <v>0</v>
      </c>
      <c r="H36" s="111">
        <f t="shared" si="1"/>
        <v>1031</v>
      </c>
      <c r="I36" s="60">
        <f t="shared" si="2"/>
        <v>1605</v>
      </c>
      <c r="J36" s="61">
        <f t="shared" si="3"/>
        <v>0</v>
      </c>
      <c r="K36" s="58">
        <f t="shared" si="4"/>
        <v>1605</v>
      </c>
      <c r="L36" s="4"/>
      <c r="M36" s="5"/>
      <c r="N36" s="8"/>
      <c r="O36" s="4"/>
      <c r="P36" s="5"/>
      <c r="Q36" s="5"/>
      <c r="R36" s="4"/>
      <c r="S36" s="4"/>
    </row>
    <row r="37" spans="1:19" ht="15.75">
      <c r="A37" s="22">
        <v>34</v>
      </c>
      <c r="B37" s="29" t="s">
        <v>44</v>
      </c>
      <c r="C37" s="55">
        <f>'Tribulan I'!C38+'Tribulan I'!F38+'Tribulan I'!I38</f>
        <v>642</v>
      </c>
      <c r="D37" s="55">
        <f>'Tribulan I'!D38+'Tribulan I'!G38+'Tribulan I'!J38</f>
        <v>0</v>
      </c>
      <c r="E37" s="108">
        <f t="shared" si="0"/>
        <v>642</v>
      </c>
      <c r="F37" s="57">
        <f>'Tribulan II'!C38+'Tribulan II'!F38+'Tribulan II'!I38</f>
        <v>768</v>
      </c>
      <c r="G37" s="58">
        <f>'Tribulan II'!D38+'Tribulan II'!G38+'Tribulan II'!J38</f>
        <v>0</v>
      </c>
      <c r="H37" s="111">
        <f t="shared" si="1"/>
        <v>768</v>
      </c>
      <c r="I37" s="60">
        <f t="shared" si="2"/>
        <v>1410</v>
      </c>
      <c r="J37" s="61">
        <f t="shared" si="3"/>
        <v>0</v>
      </c>
      <c r="K37" s="58">
        <f t="shared" si="4"/>
        <v>1410</v>
      </c>
      <c r="L37" s="4"/>
      <c r="M37" s="5"/>
      <c r="N37" s="8"/>
      <c r="O37" s="4"/>
      <c r="P37" s="5"/>
      <c r="Q37" s="5"/>
      <c r="R37" s="4"/>
      <c r="S37" s="4"/>
    </row>
    <row r="38" spans="1:19" ht="15.75">
      <c r="A38" s="22">
        <v>35</v>
      </c>
      <c r="B38" s="29" t="s">
        <v>45</v>
      </c>
      <c r="C38" s="55">
        <f>'Tribulan I'!C39+'Tribulan I'!F39+'Tribulan I'!I39</f>
        <v>433</v>
      </c>
      <c r="D38" s="55">
        <f>'Tribulan I'!D39+'Tribulan I'!G39+'Tribulan I'!J39</f>
        <v>0</v>
      </c>
      <c r="E38" s="108">
        <f t="shared" si="0"/>
        <v>433</v>
      </c>
      <c r="F38" s="57">
        <f>'Tribulan II'!C39+'Tribulan II'!F39+'Tribulan II'!I39</f>
        <v>522</v>
      </c>
      <c r="G38" s="58">
        <f>'Tribulan II'!D39+'Tribulan II'!G39+'Tribulan II'!J39</f>
        <v>0</v>
      </c>
      <c r="H38" s="111">
        <f t="shared" si="1"/>
        <v>522</v>
      </c>
      <c r="I38" s="60">
        <f t="shared" si="2"/>
        <v>955</v>
      </c>
      <c r="J38" s="61">
        <f t="shared" si="3"/>
        <v>0</v>
      </c>
      <c r="K38" s="58">
        <f t="shared" si="4"/>
        <v>955</v>
      </c>
      <c r="L38" s="4"/>
      <c r="M38" s="5"/>
      <c r="N38" s="8"/>
      <c r="O38" s="4"/>
      <c r="P38" s="5"/>
      <c r="Q38" s="5"/>
      <c r="R38" s="4"/>
      <c r="S38" s="4"/>
    </row>
    <row r="39" spans="1:19" ht="15.75">
      <c r="A39" s="22">
        <v>36</v>
      </c>
      <c r="B39" s="29" t="s">
        <v>46</v>
      </c>
      <c r="C39" s="55">
        <f>'Tribulan I'!C40+'Tribulan I'!F40+'Tribulan I'!I40</f>
        <v>12146</v>
      </c>
      <c r="D39" s="55">
        <f>'Tribulan I'!D40+'Tribulan I'!G40+'Tribulan I'!J40</f>
        <v>0</v>
      </c>
      <c r="E39" s="108">
        <f t="shared" si="0"/>
        <v>12146</v>
      </c>
      <c r="F39" s="57">
        <f>'Tribulan II'!C40+'Tribulan II'!F40+'Tribulan II'!I40</f>
        <v>17785</v>
      </c>
      <c r="G39" s="58">
        <f>'Tribulan II'!D40+'Tribulan II'!G40+'Tribulan II'!J40</f>
        <v>0</v>
      </c>
      <c r="H39" s="111">
        <f t="shared" si="1"/>
        <v>17785</v>
      </c>
      <c r="I39" s="60">
        <f t="shared" si="2"/>
        <v>29931</v>
      </c>
      <c r="J39" s="61">
        <f t="shared" si="3"/>
        <v>0</v>
      </c>
      <c r="K39" s="58">
        <f t="shared" si="4"/>
        <v>29931</v>
      </c>
      <c r="L39" s="4"/>
      <c r="M39" s="5"/>
      <c r="N39" s="4"/>
      <c r="O39" s="4"/>
      <c r="P39" s="5"/>
      <c r="Q39" s="5"/>
      <c r="R39" s="4"/>
      <c r="S39" s="4"/>
    </row>
    <row r="40" spans="1:19" ht="15.75">
      <c r="A40" s="35">
        <v>37</v>
      </c>
      <c r="B40" s="36" t="s">
        <v>47</v>
      </c>
      <c r="C40" s="55">
        <f>'Tribulan I'!C41+'Tribulan I'!F41+'Tribulan I'!I41</f>
        <v>228</v>
      </c>
      <c r="D40" s="55">
        <f>'Tribulan I'!D41+'Tribulan I'!G41+'Tribulan I'!J41</f>
        <v>8</v>
      </c>
      <c r="E40" s="110">
        <f t="shared" si="0"/>
        <v>236</v>
      </c>
      <c r="F40" s="57">
        <f>'Tribulan II'!C41+'Tribulan II'!F41+'Tribulan II'!I41</f>
        <v>244</v>
      </c>
      <c r="G40" s="58">
        <f>'Tribulan II'!D41+'Tribulan II'!G41+'Tribulan II'!J41</f>
        <v>0</v>
      </c>
      <c r="H40" s="111">
        <f t="shared" si="1"/>
        <v>244</v>
      </c>
      <c r="I40" s="60">
        <f t="shared" si="2"/>
        <v>472</v>
      </c>
      <c r="J40" s="61">
        <f t="shared" si="3"/>
        <v>8</v>
      </c>
      <c r="K40" s="58">
        <f t="shared" si="4"/>
        <v>480</v>
      </c>
      <c r="L40" s="4"/>
      <c r="M40" s="5"/>
      <c r="N40" s="4"/>
      <c r="O40" s="4"/>
      <c r="P40" s="5"/>
      <c r="Q40" s="5"/>
      <c r="R40" s="4"/>
      <c r="S40" s="4"/>
    </row>
    <row r="41" spans="1:19" ht="15.75">
      <c r="A41" s="130" t="s">
        <v>10</v>
      </c>
      <c r="B41" s="131"/>
      <c r="C41" s="71">
        <f>SUM(C4:C40)</f>
        <v>667312</v>
      </c>
      <c r="D41" s="71">
        <f t="shared" ref="D41:H41" si="5">SUM(D4:D40)</f>
        <v>412</v>
      </c>
      <c r="E41" s="71">
        <f>SUM(E4:E40)</f>
        <v>667724</v>
      </c>
      <c r="F41" s="71">
        <f>SUM(F4:F40)</f>
        <v>1007986</v>
      </c>
      <c r="G41" s="71">
        <f>SUM(G4:G40)</f>
        <v>929</v>
      </c>
      <c r="H41" s="71">
        <f t="shared" si="5"/>
        <v>1008915</v>
      </c>
      <c r="I41" s="71">
        <f t="shared" ref="I41" si="6">SUM(I4:I40)</f>
        <v>1675298</v>
      </c>
      <c r="J41" s="71">
        <f t="shared" ref="J41" si="7">SUM(J4:J40)</f>
        <v>1341</v>
      </c>
      <c r="K41" s="71">
        <f t="shared" ref="K41" si="8">SUM(K4:K40)</f>
        <v>1676639</v>
      </c>
    </row>
    <row r="42" spans="1:19">
      <c r="C42" s="17"/>
      <c r="P42" s="11"/>
    </row>
    <row r="44" spans="1:19">
      <c r="I44">
        <v>268353</v>
      </c>
      <c r="J44">
        <v>745</v>
      </c>
      <c r="K44">
        <v>269098</v>
      </c>
    </row>
    <row r="45" spans="1:19">
      <c r="H45" s="18"/>
      <c r="I45" s="10">
        <f>I41+I44</f>
        <v>1943651</v>
      </c>
      <c r="J45" s="18">
        <f>J41+J44</f>
        <v>2086</v>
      </c>
      <c r="K45" s="2">
        <f>K41+K44</f>
        <v>1945737</v>
      </c>
    </row>
    <row r="46" spans="1:19">
      <c r="D46" s="112"/>
      <c r="E46" s="113"/>
      <c r="F46" s="113"/>
      <c r="G46" s="113"/>
      <c r="H46" s="113"/>
      <c r="J46" s="18"/>
      <c r="K46" s="2"/>
    </row>
    <row r="47" spans="1:19">
      <c r="D47" s="112"/>
      <c r="E47" s="113"/>
      <c r="F47" s="113"/>
      <c r="G47" s="113"/>
      <c r="H47" s="113"/>
      <c r="J47" s="18"/>
      <c r="K47" s="2"/>
    </row>
    <row r="48" spans="1:19">
      <c r="D48" s="112"/>
      <c r="E48" s="113"/>
      <c r="F48" s="113"/>
      <c r="G48" s="113"/>
      <c r="H48" s="113"/>
      <c r="J48" s="18"/>
      <c r="K48" s="2"/>
    </row>
    <row r="49" spans="4:11">
      <c r="D49" s="112"/>
      <c r="E49" s="113"/>
      <c r="F49" s="113"/>
      <c r="G49" s="113"/>
      <c r="H49" s="113"/>
      <c r="J49" s="18"/>
      <c r="K49" s="2"/>
    </row>
    <row r="50" spans="4:11">
      <c r="D50" s="112"/>
      <c r="E50" s="113"/>
      <c r="F50" s="113"/>
      <c r="G50" s="113"/>
      <c r="H50" s="113"/>
      <c r="J50" s="18"/>
      <c r="K50" s="2"/>
    </row>
    <row r="51" spans="4:11">
      <c r="D51" s="112"/>
      <c r="E51" s="113"/>
      <c r="F51" s="113"/>
      <c r="G51" s="113"/>
      <c r="H51" s="113"/>
    </row>
    <row r="53" spans="4:11">
      <c r="H53" s="18"/>
      <c r="J53" s="2"/>
    </row>
  </sheetData>
  <mergeCells count="13">
    <mergeCell ref="A41:B41"/>
    <mergeCell ref="I2:K2"/>
    <mergeCell ref="F1:H1"/>
    <mergeCell ref="F2:F3"/>
    <mergeCell ref="G2:G3"/>
    <mergeCell ref="H2:H3"/>
    <mergeCell ref="I1:K1"/>
    <mergeCell ref="A1:A3"/>
    <mergeCell ref="B1:B3"/>
    <mergeCell ref="C1:E1"/>
    <mergeCell ref="C2:C3"/>
    <mergeCell ref="D2:D3"/>
    <mergeCell ref="E2:E3"/>
  </mergeCells>
  <printOptions horizontalCentered="1"/>
  <pageMargins left="0.45" right="0.70866141732283472" top="0.49" bottom="0.74803149606299213" header="0.31496062992125984" footer="0.31496062992125984"/>
  <pageSetup paperSize="5" scale="80" orientation="landscape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90" zoomScaleNormal="90" workbookViewId="0">
      <selection activeCell="S15" sqref="S15"/>
    </sheetView>
  </sheetViews>
  <sheetFormatPr defaultRowHeight="15"/>
  <cols>
    <col min="1" max="1" width="3.85546875" bestFit="1" customWidth="1"/>
    <col min="2" max="2" width="65.140625" bestFit="1" customWidth="1"/>
    <col min="3" max="3" width="9.85546875" bestFit="1" customWidth="1"/>
    <col min="4" max="4" width="9.140625" bestFit="1" customWidth="1"/>
    <col min="5" max="5" width="13.140625" bestFit="1" customWidth="1"/>
    <col min="6" max="6" width="9.85546875" bestFit="1" customWidth="1"/>
    <col min="7" max="7" width="9.140625" bestFit="1" customWidth="1"/>
    <col min="8" max="8" width="13.140625" bestFit="1" customWidth="1"/>
    <col min="9" max="9" width="9.85546875" bestFit="1" customWidth="1"/>
    <col min="10" max="10" width="9.140625" bestFit="1" customWidth="1"/>
    <col min="11" max="11" width="13.140625" bestFit="1" customWidth="1"/>
    <col min="12" max="12" width="9.85546875" bestFit="1" customWidth="1"/>
    <col min="13" max="13" width="9.140625" bestFit="1" customWidth="1"/>
    <col min="14" max="14" width="13.140625" bestFit="1" customWidth="1"/>
    <col min="19" max="19" width="10" bestFit="1" customWidth="1"/>
  </cols>
  <sheetData>
    <row r="1" spans="1:14" ht="15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5.75">
      <c r="A2" s="127" t="s">
        <v>1</v>
      </c>
      <c r="B2" s="127" t="s">
        <v>2</v>
      </c>
      <c r="C2" s="138" t="s">
        <v>64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5.75">
      <c r="A3" s="127"/>
      <c r="B3" s="127"/>
      <c r="C3" s="138" t="s">
        <v>58</v>
      </c>
      <c r="D3" s="138"/>
      <c r="E3" s="138"/>
      <c r="F3" s="138" t="s">
        <v>59</v>
      </c>
      <c r="G3" s="138"/>
      <c r="H3" s="138"/>
      <c r="I3" s="138" t="s">
        <v>60</v>
      </c>
      <c r="J3" s="138"/>
      <c r="K3" s="138"/>
      <c r="L3" s="138" t="s">
        <v>10</v>
      </c>
      <c r="M3" s="138"/>
      <c r="N3" s="138"/>
    </row>
    <row r="4" spans="1:14" ht="15.75">
      <c r="A4" s="127"/>
      <c r="B4" s="127"/>
      <c r="C4" s="86" t="s">
        <v>5</v>
      </c>
      <c r="D4" s="86" t="s">
        <v>6</v>
      </c>
      <c r="E4" s="90" t="s">
        <v>7</v>
      </c>
      <c r="F4" s="86" t="s">
        <v>5</v>
      </c>
      <c r="G4" s="86" t="s">
        <v>6</v>
      </c>
      <c r="H4" s="90" t="s">
        <v>7</v>
      </c>
      <c r="I4" s="91" t="s">
        <v>5</v>
      </c>
      <c r="J4" s="86" t="s">
        <v>6</v>
      </c>
      <c r="K4" s="90" t="s">
        <v>7</v>
      </c>
      <c r="L4" s="86" t="s">
        <v>5</v>
      </c>
      <c r="M4" s="86" t="s">
        <v>6</v>
      </c>
      <c r="N4" s="86" t="s">
        <v>7</v>
      </c>
    </row>
    <row r="5" spans="1:14" ht="15.75">
      <c r="A5" s="22">
        <v>1</v>
      </c>
      <c r="B5" s="29" t="s">
        <v>11</v>
      </c>
      <c r="C5" s="21">
        <v>221</v>
      </c>
      <c r="D5" s="21">
        <v>0</v>
      </c>
      <c r="E5" s="24">
        <f>C5+D5</f>
        <v>221</v>
      </c>
      <c r="F5" s="25">
        <v>224</v>
      </c>
      <c r="G5" s="21">
        <v>0</v>
      </c>
      <c r="H5" s="24">
        <f>F5+G5</f>
        <v>224</v>
      </c>
      <c r="I5" s="25">
        <v>122</v>
      </c>
      <c r="J5" s="21"/>
      <c r="K5" s="24">
        <f>I5+J5</f>
        <v>122</v>
      </c>
      <c r="L5" s="25">
        <f>C5+F5+I5</f>
        <v>567</v>
      </c>
      <c r="M5" s="21">
        <f>D5+G5+J5</f>
        <v>0</v>
      </c>
      <c r="N5" s="21">
        <f>L5+M5</f>
        <v>567</v>
      </c>
    </row>
    <row r="6" spans="1:14" ht="15.75">
      <c r="A6" s="22">
        <v>2</v>
      </c>
      <c r="B6" s="29" t="s">
        <v>12</v>
      </c>
      <c r="C6" s="21">
        <v>60</v>
      </c>
      <c r="D6" s="21">
        <v>0</v>
      </c>
      <c r="E6" s="24">
        <f t="shared" ref="E6:E41" si="0">C6+D6</f>
        <v>60</v>
      </c>
      <c r="F6" s="25">
        <v>72</v>
      </c>
      <c r="G6" s="21">
        <v>0</v>
      </c>
      <c r="H6" s="24">
        <f t="shared" ref="H6:H41" si="1">F6+G6</f>
        <v>72</v>
      </c>
      <c r="I6" s="25">
        <v>80</v>
      </c>
      <c r="J6" s="21"/>
      <c r="K6" s="24">
        <f t="shared" ref="K6:K41" si="2">I6+J6</f>
        <v>80</v>
      </c>
      <c r="L6" s="25">
        <f t="shared" ref="L6:M41" si="3">C6+F6+I6</f>
        <v>212</v>
      </c>
      <c r="M6" s="21">
        <f t="shared" si="3"/>
        <v>0</v>
      </c>
      <c r="N6" s="21">
        <f t="shared" ref="N6:N41" si="4">L6+M6</f>
        <v>212</v>
      </c>
    </row>
    <row r="7" spans="1:14" ht="15.75">
      <c r="A7" s="22">
        <v>3</v>
      </c>
      <c r="B7" s="29" t="s">
        <v>13</v>
      </c>
      <c r="C7" s="21">
        <v>77</v>
      </c>
      <c r="D7" s="21">
        <v>0</v>
      </c>
      <c r="E7" s="24">
        <f t="shared" si="0"/>
        <v>77</v>
      </c>
      <c r="F7" s="25">
        <v>66</v>
      </c>
      <c r="G7" s="21">
        <v>0</v>
      </c>
      <c r="H7" s="24">
        <f t="shared" si="1"/>
        <v>66</v>
      </c>
      <c r="I7" s="25">
        <v>69</v>
      </c>
      <c r="J7" s="21"/>
      <c r="K7" s="24">
        <f t="shared" si="2"/>
        <v>69</v>
      </c>
      <c r="L7" s="25">
        <f t="shared" si="3"/>
        <v>212</v>
      </c>
      <c r="M7" s="21">
        <f t="shared" si="3"/>
        <v>0</v>
      </c>
      <c r="N7" s="21">
        <f t="shared" si="4"/>
        <v>212</v>
      </c>
    </row>
    <row r="8" spans="1:14" ht="15.75">
      <c r="A8" s="22">
        <v>4</v>
      </c>
      <c r="B8" s="29" t="s">
        <v>14</v>
      </c>
      <c r="C8" s="21">
        <v>1090</v>
      </c>
      <c r="D8" s="21">
        <v>0</v>
      </c>
      <c r="E8" s="24">
        <f t="shared" si="0"/>
        <v>1090</v>
      </c>
      <c r="F8" s="25">
        <v>56</v>
      </c>
      <c r="G8" s="21"/>
      <c r="H8" s="24">
        <f t="shared" si="1"/>
        <v>56</v>
      </c>
      <c r="I8" s="25">
        <v>77</v>
      </c>
      <c r="J8" s="21"/>
      <c r="K8" s="24">
        <f t="shared" si="2"/>
        <v>77</v>
      </c>
      <c r="L8" s="25">
        <f t="shared" si="3"/>
        <v>1223</v>
      </c>
      <c r="M8" s="21">
        <f t="shared" si="3"/>
        <v>0</v>
      </c>
      <c r="N8" s="21">
        <f t="shared" si="4"/>
        <v>1223</v>
      </c>
    </row>
    <row r="9" spans="1:14" ht="15.75">
      <c r="A9" s="22">
        <v>5</v>
      </c>
      <c r="B9" s="29" t="s">
        <v>15</v>
      </c>
      <c r="C9" s="21">
        <v>1134</v>
      </c>
      <c r="D9" s="21">
        <v>19</v>
      </c>
      <c r="E9" s="24">
        <f t="shared" si="0"/>
        <v>1153</v>
      </c>
      <c r="F9" s="25">
        <v>765</v>
      </c>
      <c r="G9" s="21">
        <v>28</v>
      </c>
      <c r="H9" s="24">
        <f t="shared" si="1"/>
        <v>793</v>
      </c>
      <c r="I9" s="25">
        <v>665</v>
      </c>
      <c r="J9" s="21">
        <v>45</v>
      </c>
      <c r="K9" s="24">
        <f t="shared" si="2"/>
        <v>710</v>
      </c>
      <c r="L9" s="25">
        <f t="shared" si="3"/>
        <v>2564</v>
      </c>
      <c r="M9" s="21">
        <f t="shared" si="3"/>
        <v>92</v>
      </c>
      <c r="N9" s="21">
        <f t="shared" si="4"/>
        <v>2656</v>
      </c>
    </row>
    <row r="10" spans="1:14" ht="15.75">
      <c r="A10" s="22">
        <v>6</v>
      </c>
      <c r="B10" s="29" t="s">
        <v>16</v>
      </c>
      <c r="C10" s="21">
        <v>11900</v>
      </c>
      <c r="D10" s="21">
        <v>20</v>
      </c>
      <c r="E10" s="24">
        <f t="shared" si="0"/>
        <v>11920</v>
      </c>
      <c r="F10" s="25">
        <v>5100</v>
      </c>
      <c r="G10" s="21">
        <v>30</v>
      </c>
      <c r="H10" s="24">
        <f t="shared" si="1"/>
        <v>5130</v>
      </c>
      <c r="I10" s="25">
        <v>6800</v>
      </c>
      <c r="J10" s="21">
        <v>30</v>
      </c>
      <c r="K10" s="24">
        <f t="shared" si="2"/>
        <v>6830</v>
      </c>
      <c r="L10" s="25">
        <f t="shared" si="3"/>
        <v>23800</v>
      </c>
      <c r="M10" s="21">
        <f t="shared" si="3"/>
        <v>80</v>
      </c>
      <c r="N10" s="21">
        <f t="shared" si="4"/>
        <v>23880</v>
      </c>
    </row>
    <row r="11" spans="1:14" ht="15.75">
      <c r="A11" s="22">
        <v>7</v>
      </c>
      <c r="B11" s="29" t="s">
        <v>17</v>
      </c>
      <c r="C11" s="21">
        <v>1785</v>
      </c>
      <c r="D11" s="21">
        <v>0</v>
      </c>
      <c r="E11" s="24">
        <f t="shared" si="0"/>
        <v>1785</v>
      </c>
      <c r="F11" s="25">
        <v>1766</v>
      </c>
      <c r="G11" s="21">
        <v>0</v>
      </c>
      <c r="H11" s="24" t="s">
        <v>71</v>
      </c>
      <c r="I11" s="25">
        <v>1644</v>
      </c>
      <c r="J11" s="21"/>
      <c r="K11" s="24">
        <f t="shared" si="2"/>
        <v>1644</v>
      </c>
      <c r="L11" s="25">
        <f t="shared" si="3"/>
        <v>5195</v>
      </c>
      <c r="M11" s="21">
        <f t="shared" si="3"/>
        <v>0</v>
      </c>
      <c r="N11" s="21">
        <f t="shared" si="4"/>
        <v>5195</v>
      </c>
    </row>
    <row r="12" spans="1:14" ht="15.75">
      <c r="A12" s="22">
        <v>8</v>
      </c>
      <c r="B12" s="29" t="s">
        <v>18</v>
      </c>
      <c r="C12" s="21">
        <v>21131</v>
      </c>
      <c r="D12" s="21">
        <v>0</v>
      </c>
      <c r="E12" s="24">
        <f t="shared" si="0"/>
        <v>21131</v>
      </c>
      <c r="F12" s="25">
        <v>332</v>
      </c>
      <c r="G12" s="21">
        <v>0</v>
      </c>
      <c r="H12" s="24">
        <f t="shared" si="1"/>
        <v>332</v>
      </c>
      <c r="I12" s="25">
        <v>224</v>
      </c>
      <c r="J12" s="21"/>
      <c r="K12" s="24">
        <f t="shared" si="2"/>
        <v>224</v>
      </c>
      <c r="L12" s="25">
        <f t="shared" si="3"/>
        <v>21687</v>
      </c>
      <c r="M12" s="21">
        <f t="shared" si="3"/>
        <v>0</v>
      </c>
      <c r="N12" s="21">
        <f t="shared" si="4"/>
        <v>21687</v>
      </c>
    </row>
    <row r="13" spans="1:14" ht="15.75">
      <c r="A13" s="22">
        <v>9</v>
      </c>
      <c r="B13" s="29" t="s">
        <v>19</v>
      </c>
      <c r="C13" s="21">
        <v>1566</v>
      </c>
      <c r="D13" s="21">
        <v>0</v>
      </c>
      <c r="E13" s="24">
        <f t="shared" si="0"/>
        <v>1566</v>
      </c>
      <c r="F13" s="26">
        <v>570</v>
      </c>
      <c r="G13" s="21">
        <v>0</v>
      </c>
      <c r="H13" s="24">
        <f t="shared" si="1"/>
        <v>570</v>
      </c>
      <c r="I13" s="26">
        <v>890</v>
      </c>
      <c r="J13" s="21"/>
      <c r="K13" s="24">
        <f t="shared" si="2"/>
        <v>890</v>
      </c>
      <c r="L13" s="25">
        <f t="shared" si="3"/>
        <v>3026</v>
      </c>
      <c r="M13" s="21">
        <f t="shared" si="3"/>
        <v>0</v>
      </c>
      <c r="N13" s="21">
        <f t="shared" si="4"/>
        <v>3026</v>
      </c>
    </row>
    <row r="14" spans="1:14" ht="15.75">
      <c r="A14" s="22">
        <v>10</v>
      </c>
      <c r="B14" s="29" t="s">
        <v>20</v>
      </c>
      <c r="C14" s="21">
        <v>1641</v>
      </c>
      <c r="D14" s="21">
        <v>48</v>
      </c>
      <c r="E14" s="24">
        <f t="shared" si="0"/>
        <v>1689</v>
      </c>
      <c r="F14" s="26">
        <v>450</v>
      </c>
      <c r="G14" s="21">
        <v>32</v>
      </c>
      <c r="H14" s="24">
        <f t="shared" si="1"/>
        <v>482</v>
      </c>
      <c r="I14" s="26">
        <v>563</v>
      </c>
      <c r="J14" s="21">
        <v>18</v>
      </c>
      <c r="K14" s="24">
        <f t="shared" si="2"/>
        <v>581</v>
      </c>
      <c r="L14" s="25">
        <f t="shared" si="3"/>
        <v>2654</v>
      </c>
      <c r="M14" s="21">
        <f t="shared" si="3"/>
        <v>98</v>
      </c>
      <c r="N14" s="21">
        <f t="shared" si="4"/>
        <v>2752</v>
      </c>
    </row>
    <row r="15" spans="1:14" ht="15.75">
      <c r="A15" s="22">
        <v>11</v>
      </c>
      <c r="B15" s="29" t="s">
        <v>21</v>
      </c>
      <c r="C15" s="21">
        <v>34900</v>
      </c>
      <c r="D15" s="21">
        <v>0</v>
      </c>
      <c r="E15" s="24">
        <f t="shared" si="0"/>
        <v>34900</v>
      </c>
      <c r="F15" s="26">
        <v>500</v>
      </c>
      <c r="G15" s="21">
        <v>0</v>
      </c>
      <c r="H15" s="24">
        <f t="shared" si="1"/>
        <v>500</v>
      </c>
      <c r="I15" s="26">
        <v>200</v>
      </c>
      <c r="J15" s="21"/>
      <c r="K15" s="24">
        <f t="shared" si="2"/>
        <v>200</v>
      </c>
      <c r="L15" s="25">
        <f t="shared" si="3"/>
        <v>35600</v>
      </c>
      <c r="M15" s="21">
        <f t="shared" si="3"/>
        <v>0</v>
      </c>
      <c r="N15" s="21">
        <f t="shared" si="4"/>
        <v>35600</v>
      </c>
    </row>
    <row r="16" spans="1:14" ht="15.75">
      <c r="A16" s="22">
        <v>12</v>
      </c>
      <c r="B16" s="29" t="s">
        <v>22</v>
      </c>
      <c r="C16" s="21">
        <v>40000</v>
      </c>
      <c r="D16" s="21">
        <v>0</v>
      </c>
      <c r="E16" s="24">
        <f t="shared" si="0"/>
        <v>40000</v>
      </c>
      <c r="F16" s="26">
        <v>332</v>
      </c>
      <c r="G16" s="21">
        <v>0</v>
      </c>
      <c r="H16" s="24">
        <f t="shared" si="1"/>
        <v>332</v>
      </c>
      <c r="I16" s="26">
        <v>178</v>
      </c>
      <c r="J16" s="21"/>
      <c r="K16" s="24">
        <f t="shared" si="2"/>
        <v>178</v>
      </c>
      <c r="L16" s="25">
        <f t="shared" si="3"/>
        <v>40510</v>
      </c>
      <c r="M16" s="21">
        <f t="shared" si="3"/>
        <v>0</v>
      </c>
      <c r="N16" s="21">
        <f t="shared" si="4"/>
        <v>40510</v>
      </c>
    </row>
    <row r="17" spans="1:14" ht="15.75">
      <c r="A17" s="22">
        <v>13</v>
      </c>
      <c r="B17" s="29" t="s">
        <v>23</v>
      </c>
      <c r="C17" s="21">
        <v>2666</v>
      </c>
      <c r="D17" s="21">
        <v>0</v>
      </c>
      <c r="E17" s="24">
        <f t="shared" si="0"/>
        <v>2666</v>
      </c>
      <c r="F17" s="27">
        <v>334</v>
      </c>
      <c r="G17" s="21">
        <v>0</v>
      </c>
      <c r="H17" s="24">
        <f t="shared" si="1"/>
        <v>334</v>
      </c>
      <c r="I17" s="27">
        <v>561</v>
      </c>
      <c r="J17" s="21"/>
      <c r="K17" s="24">
        <f t="shared" si="2"/>
        <v>561</v>
      </c>
      <c r="L17" s="25">
        <f t="shared" si="3"/>
        <v>3561</v>
      </c>
      <c r="M17" s="21">
        <f t="shared" si="3"/>
        <v>0</v>
      </c>
      <c r="N17" s="21">
        <f t="shared" si="4"/>
        <v>3561</v>
      </c>
    </row>
    <row r="18" spans="1:14" ht="15.75">
      <c r="A18" s="22">
        <v>14</v>
      </c>
      <c r="B18" s="29" t="s">
        <v>25</v>
      </c>
      <c r="C18" s="21">
        <v>1670</v>
      </c>
      <c r="D18" s="21">
        <v>0</v>
      </c>
      <c r="E18" s="24">
        <f t="shared" si="0"/>
        <v>1670</v>
      </c>
      <c r="F18" s="25">
        <v>139</v>
      </c>
      <c r="G18" s="21">
        <v>0</v>
      </c>
      <c r="H18" s="24">
        <f t="shared" si="1"/>
        <v>139</v>
      </c>
      <c r="I18" s="25">
        <v>126</v>
      </c>
      <c r="J18" s="21"/>
      <c r="K18" s="24">
        <f t="shared" si="2"/>
        <v>126</v>
      </c>
      <c r="L18" s="25">
        <f t="shared" si="3"/>
        <v>1935</v>
      </c>
      <c r="M18" s="21">
        <f t="shared" si="3"/>
        <v>0</v>
      </c>
      <c r="N18" s="21">
        <f t="shared" si="4"/>
        <v>1935</v>
      </c>
    </row>
    <row r="19" spans="1:14" ht="15.75">
      <c r="A19" s="22">
        <v>15</v>
      </c>
      <c r="B19" s="29" t="s">
        <v>26</v>
      </c>
      <c r="C19" s="21">
        <v>1136</v>
      </c>
      <c r="D19" s="21">
        <v>0</v>
      </c>
      <c r="E19" s="24">
        <f t="shared" si="0"/>
        <v>1136</v>
      </c>
      <c r="F19" s="25">
        <v>122</v>
      </c>
      <c r="G19" s="21">
        <v>0</v>
      </c>
      <c r="H19" s="24">
        <f t="shared" si="1"/>
        <v>122</v>
      </c>
      <c r="I19" s="25">
        <v>102</v>
      </c>
      <c r="J19" s="21"/>
      <c r="K19" s="24">
        <f t="shared" si="2"/>
        <v>102</v>
      </c>
      <c r="L19" s="25">
        <f t="shared" si="3"/>
        <v>1360</v>
      </c>
      <c r="M19" s="21">
        <f t="shared" si="3"/>
        <v>0</v>
      </c>
      <c r="N19" s="21">
        <f t="shared" si="4"/>
        <v>1360</v>
      </c>
    </row>
    <row r="20" spans="1:14" ht="15.75">
      <c r="A20" s="22">
        <v>16</v>
      </c>
      <c r="B20" s="29" t="s">
        <v>27</v>
      </c>
      <c r="C20" s="21">
        <v>27609</v>
      </c>
      <c r="D20" s="21">
        <v>0</v>
      </c>
      <c r="E20" s="24">
        <f t="shared" si="0"/>
        <v>27609</v>
      </c>
      <c r="F20" s="25">
        <v>7785</v>
      </c>
      <c r="G20" s="21">
        <v>0</v>
      </c>
      <c r="H20" s="24">
        <f t="shared" si="1"/>
        <v>7785</v>
      </c>
      <c r="I20" s="25">
        <v>8910</v>
      </c>
      <c r="J20" s="21"/>
      <c r="K20" s="24">
        <f t="shared" si="2"/>
        <v>8910</v>
      </c>
      <c r="L20" s="25">
        <f t="shared" si="3"/>
        <v>44304</v>
      </c>
      <c r="M20" s="21">
        <f t="shared" si="3"/>
        <v>0</v>
      </c>
      <c r="N20" s="21">
        <f t="shared" si="4"/>
        <v>44304</v>
      </c>
    </row>
    <row r="21" spans="1:14" ht="15.75">
      <c r="A21" s="22">
        <v>17</v>
      </c>
      <c r="B21" s="29" t="s">
        <v>24</v>
      </c>
      <c r="C21" s="21">
        <v>13000</v>
      </c>
      <c r="D21" s="21">
        <v>25</v>
      </c>
      <c r="E21" s="24">
        <f t="shared" si="0"/>
        <v>13025</v>
      </c>
      <c r="F21" s="25">
        <v>544</v>
      </c>
      <c r="G21" s="21">
        <v>12</v>
      </c>
      <c r="H21" s="24">
        <f t="shared" si="1"/>
        <v>556</v>
      </c>
      <c r="I21" s="25">
        <v>778</v>
      </c>
      <c r="J21" s="21"/>
      <c r="K21" s="24">
        <f t="shared" si="2"/>
        <v>778</v>
      </c>
      <c r="L21" s="25">
        <f t="shared" si="3"/>
        <v>14322</v>
      </c>
      <c r="M21" s="21">
        <f t="shared" si="3"/>
        <v>37</v>
      </c>
      <c r="N21" s="21">
        <f t="shared" si="4"/>
        <v>14359</v>
      </c>
    </row>
    <row r="22" spans="1:14" ht="15.75">
      <c r="A22" s="22">
        <v>18</v>
      </c>
      <c r="B22" s="29" t="s">
        <v>28</v>
      </c>
      <c r="C22" s="21"/>
      <c r="D22" s="21">
        <v>0</v>
      </c>
      <c r="E22" s="24">
        <f t="shared" si="0"/>
        <v>0</v>
      </c>
      <c r="F22" s="25"/>
      <c r="G22" s="21">
        <v>0</v>
      </c>
      <c r="H22" s="24">
        <f t="shared" si="1"/>
        <v>0</v>
      </c>
      <c r="I22" s="25"/>
      <c r="J22" s="21"/>
      <c r="K22" s="24">
        <f t="shared" si="2"/>
        <v>0</v>
      </c>
      <c r="L22" s="25">
        <f t="shared" si="3"/>
        <v>0</v>
      </c>
      <c r="M22" s="21">
        <f t="shared" si="3"/>
        <v>0</v>
      </c>
      <c r="N22" s="21">
        <f t="shared" si="4"/>
        <v>0</v>
      </c>
    </row>
    <row r="23" spans="1:14" ht="15.75">
      <c r="A23" s="22">
        <v>19</v>
      </c>
      <c r="B23" s="29" t="s">
        <v>29</v>
      </c>
      <c r="C23" s="21">
        <v>7800</v>
      </c>
      <c r="D23" s="21">
        <v>58</v>
      </c>
      <c r="E23" s="24">
        <f t="shared" si="0"/>
        <v>7858</v>
      </c>
      <c r="F23" s="25">
        <v>3256</v>
      </c>
      <c r="G23" s="21">
        <v>44</v>
      </c>
      <c r="H23" s="24">
        <f t="shared" si="1"/>
        <v>3300</v>
      </c>
      <c r="I23" s="25">
        <v>3886</v>
      </c>
      <c r="J23" s="21">
        <v>39</v>
      </c>
      <c r="K23" s="24">
        <f t="shared" si="2"/>
        <v>3925</v>
      </c>
      <c r="L23" s="25">
        <f t="shared" si="3"/>
        <v>14942</v>
      </c>
      <c r="M23" s="21">
        <f t="shared" si="3"/>
        <v>141</v>
      </c>
      <c r="N23" s="21">
        <f t="shared" si="4"/>
        <v>15083</v>
      </c>
    </row>
    <row r="24" spans="1:14" ht="15.75">
      <c r="A24" s="22">
        <v>20</v>
      </c>
      <c r="B24" s="29" t="s">
        <v>30</v>
      </c>
      <c r="C24" s="21"/>
      <c r="D24" s="21">
        <v>0</v>
      </c>
      <c r="E24" s="24">
        <f t="shared" si="0"/>
        <v>0</v>
      </c>
      <c r="F24" s="25"/>
      <c r="G24" s="21">
        <v>0</v>
      </c>
      <c r="H24" s="24">
        <f t="shared" si="1"/>
        <v>0</v>
      </c>
      <c r="I24" s="25">
        <v>1442</v>
      </c>
      <c r="J24" s="21">
        <v>35</v>
      </c>
      <c r="K24" s="24">
        <f t="shared" si="2"/>
        <v>1477</v>
      </c>
      <c r="L24" s="25">
        <f t="shared" si="3"/>
        <v>1442</v>
      </c>
      <c r="M24" s="21">
        <f t="shared" si="3"/>
        <v>35</v>
      </c>
      <c r="N24" s="21">
        <f t="shared" si="4"/>
        <v>1477</v>
      </c>
    </row>
    <row r="25" spans="1:14" ht="15.75">
      <c r="A25" s="22">
        <v>21</v>
      </c>
      <c r="B25" s="29" t="s">
        <v>31</v>
      </c>
      <c r="C25" s="21">
        <v>39153</v>
      </c>
      <c r="D25" s="21">
        <v>452</v>
      </c>
      <c r="E25" s="24">
        <f t="shared" si="0"/>
        <v>39605</v>
      </c>
      <c r="F25" s="25">
        <v>29670</v>
      </c>
      <c r="G25" s="21">
        <v>655</v>
      </c>
      <c r="H25" s="24">
        <f t="shared" si="1"/>
        <v>30325</v>
      </c>
      <c r="I25" s="25">
        <v>19035</v>
      </c>
      <c r="J25" s="21">
        <v>709</v>
      </c>
      <c r="K25" s="24">
        <f t="shared" si="2"/>
        <v>19744</v>
      </c>
      <c r="L25" s="25">
        <f t="shared" si="3"/>
        <v>87858</v>
      </c>
      <c r="M25" s="21">
        <f t="shared" si="3"/>
        <v>1816</v>
      </c>
      <c r="N25" s="21">
        <f t="shared" si="4"/>
        <v>89674</v>
      </c>
    </row>
    <row r="26" spans="1:14" ht="15.75">
      <c r="A26" s="22">
        <v>22</v>
      </c>
      <c r="B26" s="29" t="s">
        <v>32</v>
      </c>
      <c r="C26" s="21">
        <v>2521</v>
      </c>
      <c r="D26" s="21">
        <v>0</v>
      </c>
      <c r="E26" s="24">
        <f t="shared" si="0"/>
        <v>2521</v>
      </c>
      <c r="F26" s="25">
        <v>640</v>
      </c>
      <c r="G26" s="21">
        <v>0</v>
      </c>
      <c r="H26" s="24">
        <f t="shared" si="1"/>
        <v>640</v>
      </c>
      <c r="I26" s="25">
        <v>784</v>
      </c>
      <c r="J26" s="21"/>
      <c r="K26" s="24">
        <f t="shared" si="2"/>
        <v>784</v>
      </c>
      <c r="L26" s="25">
        <f t="shared" si="3"/>
        <v>3945</v>
      </c>
      <c r="M26" s="21">
        <f t="shared" si="3"/>
        <v>0</v>
      </c>
      <c r="N26" s="21">
        <f>L26+M26</f>
        <v>3945</v>
      </c>
    </row>
    <row r="27" spans="1:14" ht="15.75">
      <c r="A27" s="22">
        <v>23</v>
      </c>
      <c r="B27" s="29" t="s">
        <v>33</v>
      </c>
      <c r="C27" s="21">
        <v>471</v>
      </c>
      <c r="D27" s="21">
        <v>0</v>
      </c>
      <c r="E27" s="24">
        <f t="shared" si="0"/>
        <v>471</v>
      </c>
      <c r="F27" s="28">
        <v>90</v>
      </c>
      <c r="G27" s="21">
        <v>0</v>
      </c>
      <c r="H27" s="24">
        <f t="shared" si="1"/>
        <v>90</v>
      </c>
      <c r="I27" s="25">
        <v>118</v>
      </c>
      <c r="J27" s="21"/>
      <c r="K27" s="24">
        <f t="shared" si="2"/>
        <v>118</v>
      </c>
      <c r="L27" s="25">
        <f t="shared" si="3"/>
        <v>679</v>
      </c>
      <c r="M27" s="21">
        <f t="shared" si="3"/>
        <v>0</v>
      </c>
      <c r="N27" s="21">
        <f t="shared" si="4"/>
        <v>679</v>
      </c>
    </row>
    <row r="28" spans="1:14" ht="15.75">
      <c r="A28" s="22">
        <v>24</v>
      </c>
      <c r="B28" s="29" t="s">
        <v>34</v>
      </c>
      <c r="C28" s="21">
        <v>2741</v>
      </c>
      <c r="D28" s="21">
        <v>15</v>
      </c>
      <c r="E28" s="24">
        <f t="shared" si="0"/>
        <v>2756</v>
      </c>
      <c r="F28" s="28">
        <v>963</v>
      </c>
      <c r="G28" s="21">
        <v>5</v>
      </c>
      <c r="H28" s="24">
        <f t="shared" si="1"/>
        <v>968</v>
      </c>
      <c r="I28" s="25">
        <v>520</v>
      </c>
      <c r="J28" s="21"/>
      <c r="K28" s="24">
        <f t="shared" si="2"/>
        <v>520</v>
      </c>
      <c r="L28" s="25">
        <f t="shared" si="3"/>
        <v>4224</v>
      </c>
      <c r="M28" s="21">
        <f t="shared" si="3"/>
        <v>20</v>
      </c>
      <c r="N28" s="21">
        <f t="shared" si="4"/>
        <v>4244</v>
      </c>
    </row>
    <row r="29" spans="1:14" ht="15.75">
      <c r="A29" s="22">
        <v>25</v>
      </c>
      <c r="B29" s="29" t="s">
        <v>35</v>
      </c>
      <c r="C29" s="21">
        <v>90</v>
      </c>
      <c r="D29" s="21">
        <v>0</v>
      </c>
      <c r="E29" s="24">
        <f t="shared" si="0"/>
        <v>90</v>
      </c>
      <c r="F29" s="25">
        <v>57</v>
      </c>
      <c r="G29" s="21">
        <v>0</v>
      </c>
      <c r="H29" s="24">
        <f t="shared" si="1"/>
        <v>57</v>
      </c>
      <c r="I29" s="25">
        <v>72</v>
      </c>
      <c r="J29" s="21"/>
      <c r="K29" s="24">
        <f t="shared" si="2"/>
        <v>72</v>
      </c>
      <c r="L29" s="25">
        <f t="shared" si="3"/>
        <v>219</v>
      </c>
      <c r="M29" s="21">
        <f t="shared" si="3"/>
        <v>0</v>
      </c>
      <c r="N29" s="21">
        <f t="shared" si="4"/>
        <v>219</v>
      </c>
    </row>
    <row r="30" spans="1:14" ht="15.75">
      <c r="A30" s="22">
        <v>26</v>
      </c>
      <c r="B30" s="29" t="s">
        <v>36</v>
      </c>
      <c r="C30" s="21">
        <v>197</v>
      </c>
      <c r="D30" s="21">
        <v>0</v>
      </c>
      <c r="E30" s="24">
        <f t="shared" si="0"/>
        <v>197</v>
      </c>
      <c r="F30" s="25">
        <v>128</v>
      </c>
      <c r="G30" s="21">
        <v>0</v>
      </c>
      <c r="H30" s="24">
        <f t="shared" si="1"/>
        <v>128</v>
      </c>
      <c r="I30" s="25">
        <v>97</v>
      </c>
      <c r="J30" s="21"/>
      <c r="K30" s="24">
        <f t="shared" si="2"/>
        <v>97</v>
      </c>
      <c r="L30" s="25">
        <f t="shared" si="3"/>
        <v>422</v>
      </c>
      <c r="M30" s="21">
        <f t="shared" si="3"/>
        <v>0</v>
      </c>
      <c r="N30" s="21">
        <f t="shared" si="4"/>
        <v>422</v>
      </c>
    </row>
    <row r="31" spans="1:14" ht="15.75">
      <c r="A31" s="22">
        <v>27</v>
      </c>
      <c r="B31" s="29" t="s">
        <v>37</v>
      </c>
      <c r="C31" s="21">
        <v>663</v>
      </c>
      <c r="D31" s="21">
        <v>0</v>
      </c>
      <c r="E31" s="24">
        <f t="shared" si="0"/>
        <v>663</v>
      </c>
      <c r="F31" s="25">
        <v>5966</v>
      </c>
      <c r="G31" s="21">
        <v>0</v>
      </c>
      <c r="H31" s="24">
        <f>F31+G31</f>
        <v>5966</v>
      </c>
      <c r="I31" s="28">
        <v>1272</v>
      </c>
      <c r="J31" s="21">
        <v>0</v>
      </c>
      <c r="K31" s="24">
        <f>I31+J31</f>
        <v>1272</v>
      </c>
      <c r="L31" s="25">
        <f>C31+F31+I31</f>
        <v>7901</v>
      </c>
      <c r="M31" s="21">
        <f>D31+G31+J31</f>
        <v>0</v>
      </c>
      <c r="N31" s="21">
        <f>L31+M31</f>
        <v>7901</v>
      </c>
    </row>
    <row r="32" spans="1:14" ht="15.75">
      <c r="A32" s="22">
        <v>28</v>
      </c>
      <c r="B32" s="30" t="s">
        <v>38</v>
      </c>
      <c r="C32" s="21">
        <v>12500</v>
      </c>
      <c r="D32" s="21"/>
      <c r="E32" s="24">
        <f t="shared" si="0"/>
        <v>12500</v>
      </c>
      <c r="F32" s="115">
        <v>3052</v>
      </c>
      <c r="G32" s="21">
        <v>0</v>
      </c>
      <c r="H32" s="24">
        <f>F32+G32</f>
        <v>3052</v>
      </c>
      <c r="I32" s="28">
        <v>3491</v>
      </c>
      <c r="J32" s="21"/>
      <c r="K32" s="24">
        <f t="shared" si="2"/>
        <v>3491</v>
      </c>
      <c r="L32" s="25">
        <f>C32+F31+I32</f>
        <v>21957</v>
      </c>
      <c r="M32" s="21">
        <f t="shared" si="3"/>
        <v>0</v>
      </c>
      <c r="N32" s="21">
        <f t="shared" si="4"/>
        <v>21957</v>
      </c>
    </row>
    <row r="33" spans="1:14" ht="15.75">
      <c r="A33" s="22">
        <v>29</v>
      </c>
      <c r="B33" s="29" t="s">
        <v>39</v>
      </c>
      <c r="C33" s="21">
        <v>6900</v>
      </c>
      <c r="D33" s="21">
        <v>433</v>
      </c>
      <c r="E33" s="24">
        <f t="shared" si="0"/>
        <v>7333</v>
      </c>
      <c r="F33" s="26">
        <v>1663</v>
      </c>
      <c r="G33" s="21">
        <v>286</v>
      </c>
      <c r="H33" s="24">
        <f>F33+G33</f>
        <v>1949</v>
      </c>
      <c r="I33" s="28">
        <v>1812</v>
      </c>
      <c r="J33" s="21">
        <v>155</v>
      </c>
      <c r="K33" s="24">
        <f t="shared" si="2"/>
        <v>1967</v>
      </c>
      <c r="L33" s="25">
        <f t="shared" si="3"/>
        <v>10375</v>
      </c>
      <c r="M33" s="21">
        <f t="shared" si="3"/>
        <v>874</v>
      </c>
      <c r="N33" s="21">
        <f t="shared" si="4"/>
        <v>11249</v>
      </c>
    </row>
    <row r="34" spans="1:14" ht="15.75">
      <c r="A34" s="22">
        <v>30</v>
      </c>
      <c r="B34" s="29" t="s">
        <v>40</v>
      </c>
      <c r="C34" s="21">
        <v>30412</v>
      </c>
      <c r="D34" s="21">
        <v>0</v>
      </c>
      <c r="E34" s="24">
        <f t="shared" si="0"/>
        <v>30412</v>
      </c>
      <c r="F34" s="26">
        <v>550</v>
      </c>
      <c r="G34" s="21">
        <v>0</v>
      </c>
      <c r="H34" s="24">
        <f>F34+G34</f>
        <v>550</v>
      </c>
      <c r="I34" s="25">
        <v>490</v>
      </c>
      <c r="J34" s="21"/>
      <c r="K34" s="24">
        <f t="shared" si="2"/>
        <v>490</v>
      </c>
      <c r="L34" s="25">
        <f t="shared" si="3"/>
        <v>31452</v>
      </c>
      <c r="M34" s="21">
        <f t="shared" si="3"/>
        <v>0</v>
      </c>
      <c r="N34" s="21">
        <f t="shared" si="4"/>
        <v>31452</v>
      </c>
    </row>
    <row r="35" spans="1:14" ht="15.75">
      <c r="A35" s="31">
        <v>31</v>
      </c>
      <c r="B35" s="32" t="s">
        <v>41</v>
      </c>
      <c r="C35" s="28"/>
      <c r="D35" s="28">
        <v>0</v>
      </c>
      <c r="E35" s="24">
        <f t="shared" si="0"/>
        <v>0</v>
      </c>
      <c r="F35" s="26">
        <v>105100</v>
      </c>
      <c r="G35" s="28">
        <v>0</v>
      </c>
      <c r="H35" s="24">
        <f t="shared" si="1"/>
        <v>105100</v>
      </c>
      <c r="I35" s="28">
        <v>81376</v>
      </c>
      <c r="J35" s="28"/>
      <c r="K35" s="24">
        <f t="shared" si="2"/>
        <v>81376</v>
      </c>
      <c r="L35" s="25">
        <f t="shared" si="3"/>
        <v>186476</v>
      </c>
      <c r="M35" s="28">
        <f t="shared" si="3"/>
        <v>0</v>
      </c>
      <c r="N35" s="28">
        <f t="shared" si="4"/>
        <v>186476</v>
      </c>
    </row>
    <row r="36" spans="1:14" ht="15.75">
      <c r="A36" s="22">
        <v>32</v>
      </c>
      <c r="B36" s="29" t="s">
        <v>42</v>
      </c>
      <c r="C36" s="21">
        <v>800</v>
      </c>
      <c r="D36" s="21">
        <v>0</v>
      </c>
      <c r="E36" s="24">
        <f t="shared" si="0"/>
        <v>800</v>
      </c>
      <c r="F36" s="25">
        <v>122</v>
      </c>
      <c r="G36" s="21">
        <v>0</v>
      </c>
      <c r="H36" s="24">
        <f t="shared" si="1"/>
        <v>122</v>
      </c>
      <c r="I36" s="28">
        <v>98</v>
      </c>
      <c r="J36" s="21"/>
      <c r="K36" s="24">
        <f t="shared" si="2"/>
        <v>98</v>
      </c>
      <c r="L36" s="25">
        <f t="shared" si="3"/>
        <v>1020</v>
      </c>
      <c r="M36" s="21">
        <f t="shared" si="3"/>
        <v>0</v>
      </c>
      <c r="N36" s="21">
        <f t="shared" si="4"/>
        <v>1020</v>
      </c>
    </row>
    <row r="37" spans="1:14" ht="15.75">
      <c r="A37" s="22">
        <v>33</v>
      </c>
      <c r="B37" s="29" t="s">
        <v>43</v>
      </c>
      <c r="C37" s="21">
        <v>198</v>
      </c>
      <c r="D37" s="21">
        <v>0</v>
      </c>
      <c r="E37" s="24">
        <f>C37+D37</f>
        <v>198</v>
      </c>
      <c r="F37" s="26">
        <v>119</v>
      </c>
      <c r="G37" s="21">
        <v>0</v>
      </c>
      <c r="H37" s="24">
        <f t="shared" si="1"/>
        <v>119</v>
      </c>
      <c r="I37" s="28">
        <v>114</v>
      </c>
      <c r="J37" s="21"/>
      <c r="K37" s="24">
        <f t="shared" si="2"/>
        <v>114</v>
      </c>
      <c r="L37" s="25">
        <f>C37+F37+I37</f>
        <v>431</v>
      </c>
      <c r="M37" s="21">
        <f t="shared" si="3"/>
        <v>0</v>
      </c>
      <c r="N37" s="21">
        <f t="shared" si="4"/>
        <v>431</v>
      </c>
    </row>
    <row r="38" spans="1:14" ht="15.75">
      <c r="A38" s="22">
        <v>34</v>
      </c>
      <c r="B38" s="29" t="s">
        <v>44</v>
      </c>
      <c r="C38" s="21">
        <v>224</v>
      </c>
      <c r="D38" s="21">
        <v>0</v>
      </c>
      <c r="E38" s="24">
        <f>C38+D38</f>
        <v>224</v>
      </c>
      <c r="F38" s="28">
        <v>132</v>
      </c>
      <c r="G38" s="21">
        <v>0</v>
      </c>
      <c r="H38" s="24">
        <f t="shared" si="1"/>
        <v>132</v>
      </c>
      <c r="I38" s="28">
        <v>99</v>
      </c>
      <c r="J38" s="21"/>
      <c r="K38" s="24">
        <f t="shared" si="2"/>
        <v>99</v>
      </c>
      <c r="L38" s="25">
        <f>C38+F38+I38</f>
        <v>455</v>
      </c>
      <c r="M38" s="21">
        <f t="shared" si="3"/>
        <v>0</v>
      </c>
      <c r="N38" s="21">
        <f t="shared" si="4"/>
        <v>455</v>
      </c>
    </row>
    <row r="39" spans="1:14" ht="15.75">
      <c r="A39" s="22">
        <v>35</v>
      </c>
      <c r="B39" s="29" t="s">
        <v>45</v>
      </c>
      <c r="C39" s="21">
        <v>335</v>
      </c>
      <c r="D39" s="21">
        <v>0</v>
      </c>
      <c r="E39" s="24">
        <f t="shared" si="0"/>
        <v>335</v>
      </c>
      <c r="F39" s="26">
        <v>322</v>
      </c>
      <c r="G39" s="21">
        <v>0</v>
      </c>
      <c r="H39" s="24">
        <f t="shared" si="1"/>
        <v>322</v>
      </c>
      <c r="I39" s="28">
        <v>355</v>
      </c>
      <c r="J39" s="21"/>
      <c r="K39" s="24">
        <f t="shared" si="2"/>
        <v>355</v>
      </c>
      <c r="L39" s="25">
        <f t="shared" si="3"/>
        <v>1012</v>
      </c>
      <c r="M39" s="21">
        <f t="shared" si="3"/>
        <v>0</v>
      </c>
      <c r="N39" s="21">
        <f t="shared" si="4"/>
        <v>1012</v>
      </c>
    </row>
    <row r="40" spans="1:14" ht="15.75">
      <c r="A40" s="22">
        <v>36</v>
      </c>
      <c r="B40" s="29" t="s">
        <v>46</v>
      </c>
      <c r="C40" s="21">
        <v>5700</v>
      </c>
      <c r="D40" s="21">
        <v>0</v>
      </c>
      <c r="E40" s="24">
        <f t="shared" si="0"/>
        <v>5700</v>
      </c>
      <c r="F40" s="26">
        <v>2594</v>
      </c>
      <c r="G40" s="21">
        <v>0</v>
      </c>
      <c r="H40" s="24">
        <f>F40+G40</f>
        <v>2594</v>
      </c>
      <c r="I40" s="21">
        <v>4333</v>
      </c>
      <c r="J40" s="21"/>
      <c r="K40" s="24">
        <f t="shared" si="2"/>
        <v>4333</v>
      </c>
      <c r="L40" s="25">
        <f t="shared" si="3"/>
        <v>12627</v>
      </c>
      <c r="M40" s="21">
        <f t="shared" si="3"/>
        <v>0</v>
      </c>
      <c r="N40" s="21">
        <f t="shared" si="4"/>
        <v>12627</v>
      </c>
    </row>
    <row r="41" spans="1:14" ht="15.75">
      <c r="A41" s="22">
        <v>37</v>
      </c>
      <c r="B41" s="29" t="s">
        <v>47</v>
      </c>
      <c r="C41" s="21">
        <v>323</v>
      </c>
      <c r="D41" s="21">
        <v>15</v>
      </c>
      <c r="E41" s="24">
        <f t="shared" si="0"/>
        <v>338</v>
      </c>
      <c r="F41" s="26">
        <v>202</v>
      </c>
      <c r="G41" s="21">
        <v>38</v>
      </c>
      <c r="H41" s="24">
        <f t="shared" si="1"/>
        <v>240</v>
      </c>
      <c r="I41" s="21">
        <v>332</v>
      </c>
      <c r="J41" s="21">
        <v>26</v>
      </c>
      <c r="K41" s="24">
        <f t="shared" si="2"/>
        <v>358</v>
      </c>
      <c r="L41" s="25">
        <f t="shared" si="3"/>
        <v>857</v>
      </c>
      <c r="M41" s="21">
        <f t="shared" si="3"/>
        <v>79</v>
      </c>
      <c r="N41" s="21">
        <f t="shared" si="4"/>
        <v>936</v>
      </c>
    </row>
    <row r="42" spans="1:14" ht="15.75">
      <c r="A42" s="137" t="s">
        <v>57</v>
      </c>
      <c r="B42" s="137"/>
      <c r="C42" s="33">
        <f>SUM(C5:C41)</f>
        <v>272614</v>
      </c>
      <c r="D42" s="33">
        <f t="shared" ref="D42:N42" si="5">SUM(D5:D41)</f>
        <v>1085</v>
      </c>
      <c r="E42" s="34">
        <f t="shared" si="5"/>
        <v>273699</v>
      </c>
      <c r="F42" s="33">
        <f>SUM(F5:F41)</f>
        <v>173783</v>
      </c>
      <c r="G42" s="33">
        <f t="shared" si="5"/>
        <v>1130</v>
      </c>
      <c r="H42" s="34">
        <f t="shared" si="5"/>
        <v>173147</v>
      </c>
      <c r="I42" s="33">
        <f t="shared" si="5"/>
        <v>141715</v>
      </c>
      <c r="J42" s="33">
        <f t="shared" si="5"/>
        <v>1057</v>
      </c>
      <c r="K42" s="34">
        <f t="shared" si="5"/>
        <v>142772</v>
      </c>
      <c r="L42" s="33">
        <f t="shared" si="5"/>
        <v>591026</v>
      </c>
      <c r="M42" s="33">
        <f t="shared" si="5"/>
        <v>3272</v>
      </c>
      <c r="N42" s="33">
        <f t="shared" si="5"/>
        <v>594298</v>
      </c>
    </row>
    <row r="51" spans="15:15">
      <c r="O51" t="s">
        <v>71</v>
      </c>
    </row>
  </sheetData>
  <mergeCells count="9">
    <mergeCell ref="A42:B42"/>
    <mergeCell ref="A1:N1"/>
    <mergeCell ref="A2:A4"/>
    <mergeCell ref="B2:B4"/>
    <mergeCell ref="C2:N2"/>
    <mergeCell ref="C3:E3"/>
    <mergeCell ref="F3:H3"/>
    <mergeCell ref="I3:K3"/>
    <mergeCell ref="L3:N3"/>
  </mergeCells>
  <pageMargins left="0.49" right="0.7" top="0.75" bottom="0.75" header="0.3" footer="0.3"/>
  <pageSetup paperSize="5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selection activeCell="B39" sqref="B39"/>
    </sheetView>
  </sheetViews>
  <sheetFormatPr defaultRowHeight="15"/>
  <cols>
    <col min="1" max="1" width="3.85546875" bestFit="1" customWidth="1"/>
    <col min="2" max="2" width="65.140625" bestFit="1" customWidth="1"/>
    <col min="3" max="3" width="8.7109375" bestFit="1" customWidth="1"/>
    <col min="4" max="4" width="9.140625" bestFit="1" customWidth="1"/>
    <col min="5" max="5" width="13.140625" bestFit="1" customWidth="1"/>
    <col min="6" max="6" width="8.42578125" bestFit="1" customWidth="1"/>
    <col min="7" max="7" width="9.140625" bestFit="1" customWidth="1"/>
    <col min="8" max="8" width="13.140625" bestFit="1" customWidth="1"/>
    <col min="9" max="9" width="9.85546875" bestFit="1" customWidth="1"/>
    <col min="10" max="10" width="9.140625" bestFit="1" customWidth="1"/>
    <col min="11" max="11" width="13.140625" bestFit="1" customWidth="1"/>
    <col min="12" max="12" width="8.42578125" bestFit="1" customWidth="1"/>
    <col min="14" max="14" width="13.140625" bestFit="1" customWidth="1"/>
  </cols>
  <sheetData>
    <row r="1" spans="1:14" ht="15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5.75">
      <c r="A2" s="127" t="s">
        <v>1</v>
      </c>
      <c r="B2" s="127" t="s">
        <v>2</v>
      </c>
      <c r="C2" s="138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5.75">
      <c r="A3" s="127"/>
      <c r="B3" s="127"/>
      <c r="C3" s="138" t="s">
        <v>61</v>
      </c>
      <c r="D3" s="138"/>
      <c r="E3" s="138"/>
      <c r="F3" s="138" t="s">
        <v>62</v>
      </c>
      <c r="G3" s="138"/>
      <c r="H3" s="138"/>
      <c r="I3" s="138" t="s">
        <v>63</v>
      </c>
      <c r="J3" s="138"/>
      <c r="K3" s="138"/>
      <c r="L3" s="138" t="s">
        <v>10</v>
      </c>
      <c r="M3" s="138"/>
      <c r="N3" s="138"/>
    </row>
    <row r="4" spans="1:14" ht="15.75">
      <c r="A4" s="127"/>
      <c r="B4" s="127"/>
      <c r="C4" s="19" t="s">
        <v>5</v>
      </c>
      <c r="D4" s="19" t="s">
        <v>6</v>
      </c>
      <c r="E4" s="20" t="s">
        <v>7</v>
      </c>
      <c r="F4" s="19" t="s">
        <v>5</v>
      </c>
      <c r="G4" s="19" t="s">
        <v>6</v>
      </c>
      <c r="H4" s="20" t="s">
        <v>7</v>
      </c>
      <c r="I4" s="21" t="s">
        <v>5</v>
      </c>
      <c r="J4" s="19" t="s">
        <v>6</v>
      </c>
      <c r="K4" s="20" t="s">
        <v>7</v>
      </c>
      <c r="L4" s="19" t="s">
        <v>5</v>
      </c>
      <c r="M4" s="19" t="s">
        <v>6</v>
      </c>
      <c r="N4" s="19" t="s">
        <v>7</v>
      </c>
    </row>
    <row r="5" spans="1:14" ht="15.75">
      <c r="A5" s="22">
        <v>1</v>
      </c>
      <c r="B5" s="23" t="s">
        <v>11</v>
      </c>
      <c r="C5" s="21">
        <v>112</v>
      </c>
      <c r="D5" s="21"/>
      <c r="E5" s="24">
        <f>C5+D5</f>
        <v>112</v>
      </c>
      <c r="F5" s="25"/>
      <c r="G5" s="21"/>
      <c r="H5" s="24">
        <f>F5+G5</f>
        <v>0</v>
      </c>
      <c r="I5" s="25"/>
      <c r="J5" s="21"/>
      <c r="K5" s="24">
        <f>I5+J5</f>
        <v>0</v>
      </c>
      <c r="L5" s="25">
        <f>C5+F5+I5</f>
        <v>112</v>
      </c>
      <c r="M5" s="21">
        <f>D5+G5+J5</f>
        <v>0</v>
      </c>
      <c r="N5" s="21">
        <f>L5+M5</f>
        <v>112</v>
      </c>
    </row>
    <row r="6" spans="1:14" ht="15.75">
      <c r="A6" s="22">
        <v>2</v>
      </c>
      <c r="B6" s="23" t="s">
        <v>12</v>
      </c>
      <c r="C6" s="21">
        <v>66</v>
      </c>
      <c r="D6" s="21"/>
      <c r="E6" s="24">
        <f t="shared" ref="E6:E41" si="0">C6+D6</f>
        <v>66</v>
      </c>
      <c r="F6" s="25"/>
      <c r="G6" s="21"/>
      <c r="H6" s="24">
        <f t="shared" ref="H6:H41" si="1">F6+G6</f>
        <v>0</v>
      </c>
      <c r="I6" s="25"/>
      <c r="J6" s="21"/>
      <c r="K6" s="24">
        <f t="shared" ref="K6:K41" si="2">I6+J6</f>
        <v>0</v>
      </c>
      <c r="L6" s="25">
        <f t="shared" ref="L6:M41" si="3">C6+F6+I6</f>
        <v>66</v>
      </c>
      <c r="M6" s="21">
        <f t="shared" si="3"/>
        <v>0</v>
      </c>
      <c r="N6" s="21">
        <f t="shared" ref="N6:N41" si="4">L6+M6</f>
        <v>66</v>
      </c>
    </row>
    <row r="7" spans="1:14" ht="15.75">
      <c r="A7" s="22">
        <v>3</v>
      </c>
      <c r="B7" s="23" t="s">
        <v>13</v>
      </c>
      <c r="C7" s="21">
        <v>56</v>
      </c>
      <c r="D7" s="21"/>
      <c r="E7" s="24">
        <f t="shared" si="0"/>
        <v>56</v>
      </c>
      <c r="F7" s="25"/>
      <c r="G7" s="21"/>
      <c r="H7" s="24">
        <f t="shared" si="1"/>
        <v>0</v>
      </c>
      <c r="I7" s="25"/>
      <c r="J7" s="21"/>
      <c r="K7" s="24">
        <f t="shared" si="2"/>
        <v>0</v>
      </c>
      <c r="L7" s="25">
        <f t="shared" si="3"/>
        <v>56</v>
      </c>
      <c r="M7" s="21">
        <f t="shared" si="3"/>
        <v>0</v>
      </c>
      <c r="N7" s="21">
        <f t="shared" si="4"/>
        <v>56</v>
      </c>
    </row>
    <row r="8" spans="1:14" ht="15.75">
      <c r="A8" s="22">
        <v>4</v>
      </c>
      <c r="B8" s="23" t="s">
        <v>14</v>
      </c>
      <c r="C8" s="21"/>
      <c r="D8" s="21"/>
      <c r="E8" s="24">
        <f t="shared" si="0"/>
        <v>0</v>
      </c>
      <c r="F8" s="25"/>
      <c r="G8" s="21"/>
      <c r="H8" s="24">
        <f t="shared" si="1"/>
        <v>0</v>
      </c>
      <c r="I8" s="25"/>
      <c r="J8" s="21"/>
      <c r="K8" s="24">
        <f t="shared" si="2"/>
        <v>0</v>
      </c>
      <c r="L8" s="25">
        <f t="shared" si="3"/>
        <v>0</v>
      </c>
      <c r="M8" s="21">
        <f t="shared" si="3"/>
        <v>0</v>
      </c>
      <c r="N8" s="21">
        <f t="shared" si="4"/>
        <v>0</v>
      </c>
    </row>
    <row r="9" spans="1:14" ht="15.75">
      <c r="A9" s="22">
        <v>5</v>
      </c>
      <c r="B9" s="23" t="s">
        <v>15</v>
      </c>
      <c r="C9" s="21"/>
      <c r="D9" s="21"/>
      <c r="E9" s="24">
        <f t="shared" si="0"/>
        <v>0</v>
      </c>
      <c r="F9" s="25"/>
      <c r="G9" s="21"/>
      <c r="H9" s="24">
        <f t="shared" si="1"/>
        <v>0</v>
      </c>
      <c r="I9" s="25"/>
      <c r="J9" s="21"/>
      <c r="K9" s="24">
        <f t="shared" si="2"/>
        <v>0</v>
      </c>
      <c r="L9" s="25">
        <f t="shared" si="3"/>
        <v>0</v>
      </c>
      <c r="M9" s="21">
        <f t="shared" si="3"/>
        <v>0</v>
      </c>
      <c r="N9" s="21">
        <f t="shared" si="4"/>
        <v>0</v>
      </c>
    </row>
    <row r="10" spans="1:14" ht="15.75">
      <c r="A10" s="22">
        <v>6</v>
      </c>
      <c r="B10" s="23" t="s">
        <v>16</v>
      </c>
      <c r="C10" s="21">
        <v>9800</v>
      </c>
      <c r="D10" s="21"/>
      <c r="E10" s="24">
        <f t="shared" si="0"/>
        <v>9800</v>
      </c>
      <c r="F10" s="25"/>
      <c r="G10" s="21"/>
      <c r="H10" s="24">
        <f t="shared" si="1"/>
        <v>0</v>
      </c>
      <c r="I10" s="25"/>
      <c r="J10" s="21"/>
      <c r="K10" s="24">
        <f t="shared" si="2"/>
        <v>0</v>
      </c>
      <c r="L10" s="25">
        <f t="shared" si="3"/>
        <v>9800</v>
      </c>
      <c r="M10" s="21">
        <f t="shared" si="3"/>
        <v>0</v>
      </c>
      <c r="N10" s="21">
        <f t="shared" si="4"/>
        <v>9800</v>
      </c>
    </row>
    <row r="11" spans="1:14" ht="15.75">
      <c r="A11" s="22">
        <v>7</v>
      </c>
      <c r="B11" s="23" t="s">
        <v>17</v>
      </c>
      <c r="C11" s="21"/>
      <c r="D11" s="21"/>
      <c r="E11" s="24">
        <f t="shared" si="0"/>
        <v>0</v>
      </c>
      <c r="F11" s="25"/>
      <c r="G11" s="21"/>
      <c r="H11" s="24">
        <f t="shared" si="1"/>
        <v>0</v>
      </c>
      <c r="I11" s="25"/>
      <c r="J11" s="21"/>
      <c r="K11" s="24">
        <f t="shared" si="2"/>
        <v>0</v>
      </c>
      <c r="L11" s="25">
        <f t="shared" si="3"/>
        <v>0</v>
      </c>
      <c r="M11" s="21">
        <f t="shared" si="3"/>
        <v>0</v>
      </c>
      <c r="N11" s="21">
        <f t="shared" si="4"/>
        <v>0</v>
      </c>
    </row>
    <row r="12" spans="1:14" ht="15.75">
      <c r="A12" s="22">
        <v>8</v>
      </c>
      <c r="B12" s="23" t="s">
        <v>18</v>
      </c>
      <c r="C12" s="21"/>
      <c r="D12" s="21"/>
      <c r="E12" s="24">
        <f t="shared" si="0"/>
        <v>0</v>
      </c>
      <c r="F12" s="25"/>
      <c r="G12" s="21"/>
      <c r="H12" s="24">
        <f t="shared" si="1"/>
        <v>0</v>
      </c>
      <c r="I12" s="25"/>
      <c r="J12" s="21"/>
      <c r="K12" s="24">
        <f t="shared" si="2"/>
        <v>0</v>
      </c>
      <c r="L12" s="25">
        <f t="shared" si="3"/>
        <v>0</v>
      </c>
      <c r="M12" s="21">
        <f t="shared" si="3"/>
        <v>0</v>
      </c>
      <c r="N12" s="21">
        <f t="shared" si="4"/>
        <v>0</v>
      </c>
    </row>
    <row r="13" spans="1:14" ht="15.75">
      <c r="A13" s="22">
        <v>9</v>
      </c>
      <c r="B13" s="23" t="s">
        <v>19</v>
      </c>
      <c r="C13" s="21">
        <v>560</v>
      </c>
      <c r="D13" s="21">
        <v>3</v>
      </c>
      <c r="E13" s="24">
        <f t="shared" si="0"/>
        <v>563</v>
      </c>
      <c r="F13" s="26"/>
      <c r="G13" s="21"/>
      <c r="H13" s="24">
        <f t="shared" si="1"/>
        <v>0</v>
      </c>
      <c r="I13" s="26"/>
      <c r="J13" s="21"/>
      <c r="K13" s="24">
        <f t="shared" si="2"/>
        <v>0</v>
      </c>
      <c r="L13" s="25">
        <f t="shared" si="3"/>
        <v>560</v>
      </c>
      <c r="M13" s="21">
        <f t="shared" si="3"/>
        <v>3</v>
      </c>
      <c r="N13" s="21">
        <f t="shared" si="4"/>
        <v>563</v>
      </c>
    </row>
    <row r="14" spans="1:14" ht="15.75">
      <c r="A14" s="22">
        <v>10</v>
      </c>
      <c r="B14" s="23" t="s">
        <v>20</v>
      </c>
      <c r="C14" s="21"/>
      <c r="D14" s="21"/>
      <c r="E14" s="24">
        <f t="shared" si="0"/>
        <v>0</v>
      </c>
      <c r="F14" s="26"/>
      <c r="G14" s="21"/>
      <c r="H14" s="24">
        <f t="shared" si="1"/>
        <v>0</v>
      </c>
      <c r="I14" s="26"/>
      <c r="J14" s="21"/>
      <c r="K14" s="24">
        <f t="shared" si="2"/>
        <v>0</v>
      </c>
      <c r="L14" s="25">
        <f t="shared" si="3"/>
        <v>0</v>
      </c>
      <c r="M14" s="21">
        <f t="shared" si="3"/>
        <v>0</v>
      </c>
      <c r="N14" s="21">
        <f t="shared" si="4"/>
        <v>0</v>
      </c>
    </row>
    <row r="15" spans="1:14" ht="15.75">
      <c r="A15" s="22">
        <v>11</v>
      </c>
      <c r="B15" s="23" t="s">
        <v>21</v>
      </c>
      <c r="C15" s="21"/>
      <c r="D15" s="21"/>
      <c r="E15" s="24">
        <f t="shared" si="0"/>
        <v>0</v>
      </c>
      <c r="F15" s="26"/>
      <c r="G15" s="21"/>
      <c r="H15" s="24">
        <f t="shared" si="1"/>
        <v>0</v>
      </c>
      <c r="I15" s="26"/>
      <c r="J15" s="21"/>
      <c r="K15" s="24">
        <f t="shared" si="2"/>
        <v>0</v>
      </c>
      <c r="L15" s="25">
        <f t="shared" si="3"/>
        <v>0</v>
      </c>
      <c r="M15" s="21">
        <f t="shared" si="3"/>
        <v>0</v>
      </c>
      <c r="N15" s="21">
        <f t="shared" si="4"/>
        <v>0</v>
      </c>
    </row>
    <row r="16" spans="1:14" ht="15.75">
      <c r="A16" s="22">
        <v>12</v>
      </c>
      <c r="B16" s="23" t="s">
        <v>22</v>
      </c>
      <c r="C16" s="21"/>
      <c r="D16" s="21"/>
      <c r="E16" s="24">
        <f t="shared" si="0"/>
        <v>0</v>
      </c>
      <c r="F16" s="26"/>
      <c r="G16" s="21"/>
      <c r="H16" s="24">
        <f t="shared" si="1"/>
        <v>0</v>
      </c>
      <c r="I16" s="26"/>
      <c r="J16" s="21"/>
      <c r="K16" s="24">
        <f t="shared" si="2"/>
        <v>0</v>
      </c>
      <c r="L16" s="25">
        <f t="shared" si="3"/>
        <v>0</v>
      </c>
      <c r="M16" s="21">
        <f t="shared" si="3"/>
        <v>0</v>
      </c>
      <c r="N16" s="21">
        <f t="shared" si="4"/>
        <v>0</v>
      </c>
    </row>
    <row r="17" spans="1:14" ht="15.75">
      <c r="A17" s="22">
        <v>13</v>
      </c>
      <c r="B17" s="23" t="s">
        <v>23</v>
      </c>
      <c r="C17" s="21"/>
      <c r="D17" s="21"/>
      <c r="E17" s="24">
        <f t="shared" si="0"/>
        <v>0</v>
      </c>
      <c r="F17" s="27"/>
      <c r="G17" s="21"/>
      <c r="H17" s="24">
        <f t="shared" si="1"/>
        <v>0</v>
      </c>
      <c r="I17" s="27"/>
      <c r="J17" s="21"/>
      <c r="K17" s="24">
        <f t="shared" si="2"/>
        <v>0</v>
      </c>
      <c r="L17" s="25">
        <f t="shared" si="3"/>
        <v>0</v>
      </c>
      <c r="M17" s="21">
        <f t="shared" si="3"/>
        <v>0</v>
      </c>
      <c r="N17" s="21">
        <f t="shared" si="4"/>
        <v>0</v>
      </c>
    </row>
    <row r="18" spans="1:14" ht="15.75">
      <c r="A18" s="22">
        <v>14</v>
      </c>
      <c r="B18" s="23" t="s">
        <v>25</v>
      </c>
      <c r="C18" s="21"/>
      <c r="D18" s="21"/>
      <c r="E18" s="24">
        <f t="shared" si="0"/>
        <v>0</v>
      </c>
      <c r="F18" s="25"/>
      <c r="G18" s="21"/>
      <c r="H18" s="24">
        <f t="shared" si="1"/>
        <v>0</v>
      </c>
      <c r="I18" s="25"/>
      <c r="J18" s="21"/>
      <c r="K18" s="24">
        <f t="shared" si="2"/>
        <v>0</v>
      </c>
      <c r="L18" s="25">
        <f t="shared" si="3"/>
        <v>0</v>
      </c>
      <c r="M18" s="21">
        <f t="shared" si="3"/>
        <v>0</v>
      </c>
      <c r="N18" s="21">
        <f t="shared" si="4"/>
        <v>0</v>
      </c>
    </row>
    <row r="19" spans="1:14" ht="15.75">
      <c r="A19" s="22">
        <v>15</v>
      </c>
      <c r="B19" s="23" t="s">
        <v>26</v>
      </c>
      <c r="C19" s="21"/>
      <c r="D19" s="21"/>
      <c r="E19" s="24">
        <f t="shared" si="0"/>
        <v>0</v>
      </c>
      <c r="F19" s="25"/>
      <c r="G19" s="21"/>
      <c r="H19" s="24">
        <f t="shared" si="1"/>
        <v>0</v>
      </c>
      <c r="I19" s="25"/>
      <c r="J19" s="21"/>
      <c r="K19" s="24">
        <f t="shared" si="2"/>
        <v>0</v>
      </c>
      <c r="L19" s="25">
        <f t="shared" si="3"/>
        <v>0</v>
      </c>
      <c r="M19" s="21">
        <f t="shared" si="3"/>
        <v>0</v>
      </c>
      <c r="N19" s="21">
        <f t="shared" si="4"/>
        <v>0</v>
      </c>
    </row>
    <row r="20" spans="1:14" ht="15.75">
      <c r="A20" s="22">
        <v>16</v>
      </c>
      <c r="B20" s="23" t="s">
        <v>27</v>
      </c>
      <c r="C20" s="21">
        <v>12500</v>
      </c>
      <c r="D20" s="21"/>
      <c r="E20" s="24">
        <f t="shared" si="0"/>
        <v>12500</v>
      </c>
      <c r="F20" s="25"/>
      <c r="G20" s="21"/>
      <c r="H20" s="24">
        <f t="shared" si="1"/>
        <v>0</v>
      </c>
      <c r="I20" s="25"/>
      <c r="J20" s="21"/>
      <c r="K20" s="24">
        <f t="shared" si="2"/>
        <v>0</v>
      </c>
      <c r="L20" s="25">
        <f t="shared" si="3"/>
        <v>12500</v>
      </c>
      <c r="M20" s="21">
        <f t="shared" si="3"/>
        <v>0</v>
      </c>
      <c r="N20" s="21">
        <f t="shared" si="4"/>
        <v>12500</v>
      </c>
    </row>
    <row r="21" spans="1:14" ht="15.75">
      <c r="A21" s="22">
        <v>17</v>
      </c>
      <c r="B21" s="23" t="s">
        <v>24</v>
      </c>
      <c r="C21" s="21"/>
      <c r="D21" s="21"/>
      <c r="E21" s="24">
        <f t="shared" si="0"/>
        <v>0</v>
      </c>
      <c r="F21" s="25"/>
      <c r="G21" s="21"/>
      <c r="H21" s="24">
        <f t="shared" si="1"/>
        <v>0</v>
      </c>
      <c r="I21" s="25"/>
      <c r="J21" s="21"/>
      <c r="K21" s="24">
        <f t="shared" si="2"/>
        <v>0</v>
      </c>
      <c r="L21" s="25">
        <f t="shared" si="3"/>
        <v>0</v>
      </c>
      <c r="M21" s="21">
        <f t="shared" si="3"/>
        <v>0</v>
      </c>
      <c r="N21" s="21">
        <f t="shared" si="4"/>
        <v>0</v>
      </c>
    </row>
    <row r="22" spans="1:14" ht="15.75">
      <c r="A22" s="22">
        <v>18</v>
      </c>
      <c r="B22" s="23" t="s">
        <v>28</v>
      </c>
      <c r="C22" s="21"/>
      <c r="D22" s="21"/>
      <c r="E22" s="24">
        <f t="shared" si="0"/>
        <v>0</v>
      </c>
      <c r="F22" s="25"/>
      <c r="G22" s="21"/>
      <c r="H22" s="24">
        <f t="shared" si="1"/>
        <v>0</v>
      </c>
      <c r="I22" s="25"/>
      <c r="J22" s="21"/>
      <c r="K22" s="24">
        <f t="shared" si="2"/>
        <v>0</v>
      </c>
      <c r="L22" s="25">
        <f t="shared" si="3"/>
        <v>0</v>
      </c>
      <c r="M22" s="21">
        <f t="shared" si="3"/>
        <v>0</v>
      </c>
      <c r="N22" s="21">
        <f t="shared" si="4"/>
        <v>0</v>
      </c>
    </row>
    <row r="23" spans="1:14" ht="15.75">
      <c r="A23" s="22">
        <v>19</v>
      </c>
      <c r="B23" s="23" t="s">
        <v>29</v>
      </c>
      <c r="C23" s="21"/>
      <c r="D23" s="21"/>
      <c r="E23" s="24">
        <f t="shared" si="0"/>
        <v>0</v>
      </c>
      <c r="F23" s="25"/>
      <c r="G23" s="21"/>
      <c r="H23" s="24">
        <f t="shared" si="1"/>
        <v>0</v>
      </c>
      <c r="I23" s="25"/>
      <c r="J23" s="21"/>
      <c r="K23" s="24">
        <f t="shared" si="2"/>
        <v>0</v>
      </c>
      <c r="L23" s="25">
        <f t="shared" si="3"/>
        <v>0</v>
      </c>
      <c r="M23" s="21">
        <f t="shared" si="3"/>
        <v>0</v>
      </c>
      <c r="N23" s="21">
        <f t="shared" si="4"/>
        <v>0</v>
      </c>
    </row>
    <row r="24" spans="1:14" ht="15.75">
      <c r="A24" s="22">
        <v>20</v>
      </c>
      <c r="B24" s="23" t="s">
        <v>30</v>
      </c>
      <c r="C24" s="21"/>
      <c r="D24" s="21"/>
      <c r="E24" s="24">
        <f t="shared" si="0"/>
        <v>0</v>
      </c>
      <c r="F24" s="25"/>
      <c r="G24" s="21"/>
      <c r="H24" s="24">
        <f t="shared" si="1"/>
        <v>0</v>
      </c>
      <c r="I24" s="25"/>
      <c r="J24" s="21"/>
      <c r="K24" s="24">
        <f t="shared" si="2"/>
        <v>0</v>
      </c>
      <c r="L24" s="25">
        <f t="shared" si="3"/>
        <v>0</v>
      </c>
      <c r="M24" s="21">
        <f t="shared" si="3"/>
        <v>0</v>
      </c>
      <c r="N24" s="21">
        <f t="shared" si="4"/>
        <v>0</v>
      </c>
    </row>
    <row r="25" spans="1:14" ht="15.75">
      <c r="A25" s="22">
        <v>21</v>
      </c>
      <c r="B25" s="23" t="s">
        <v>31</v>
      </c>
      <c r="C25" s="21"/>
      <c r="D25" s="21"/>
      <c r="E25" s="24">
        <f t="shared" si="0"/>
        <v>0</v>
      </c>
      <c r="F25" s="25"/>
      <c r="G25" s="21"/>
      <c r="H25" s="24">
        <f t="shared" si="1"/>
        <v>0</v>
      </c>
      <c r="I25" s="25"/>
      <c r="J25" s="21"/>
      <c r="K25" s="24">
        <f t="shared" si="2"/>
        <v>0</v>
      </c>
      <c r="L25" s="25">
        <f t="shared" si="3"/>
        <v>0</v>
      </c>
      <c r="M25" s="21">
        <f t="shared" si="3"/>
        <v>0</v>
      </c>
      <c r="N25" s="21">
        <f t="shared" si="4"/>
        <v>0</v>
      </c>
    </row>
    <row r="26" spans="1:14" ht="15.75">
      <c r="A26" s="22">
        <v>22</v>
      </c>
      <c r="B26" s="23" t="s">
        <v>32</v>
      </c>
      <c r="C26" s="21">
        <v>755</v>
      </c>
      <c r="D26" s="21"/>
      <c r="E26" s="24">
        <f t="shared" si="0"/>
        <v>755</v>
      </c>
      <c r="F26" s="25"/>
      <c r="G26" s="21"/>
      <c r="H26" s="24">
        <f t="shared" si="1"/>
        <v>0</v>
      </c>
      <c r="I26" s="25"/>
      <c r="J26" s="21"/>
      <c r="K26" s="24">
        <f t="shared" si="2"/>
        <v>0</v>
      </c>
      <c r="L26" s="25">
        <f t="shared" si="3"/>
        <v>755</v>
      </c>
      <c r="M26" s="21">
        <f t="shared" si="3"/>
        <v>0</v>
      </c>
      <c r="N26" s="21">
        <f>L26+M26</f>
        <v>755</v>
      </c>
    </row>
    <row r="27" spans="1:14" ht="15.75">
      <c r="A27" s="22">
        <v>23</v>
      </c>
      <c r="B27" s="23" t="s">
        <v>33</v>
      </c>
      <c r="C27" s="21">
        <v>132</v>
      </c>
      <c r="D27" s="21"/>
      <c r="E27" s="24">
        <f t="shared" si="0"/>
        <v>132</v>
      </c>
      <c r="F27" s="28"/>
      <c r="G27" s="21"/>
      <c r="H27" s="24">
        <f t="shared" si="1"/>
        <v>0</v>
      </c>
      <c r="I27" s="25"/>
      <c r="J27" s="21"/>
      <c r="K27" s="24">
        <f t="shared" si="2"/>
        <v>0</v>
      </c>
      <c r="L27" s="25">
        <f t="shared" si="3"/>
        <v>132</v>
      </c>
      <c r="M27" s="21">
        <f t="shared" si="3"/>
        <v>0</v>
      </c>
      <c r="N27" s="21">
        <f t="shared" si="4"/>
        <v>132</v>
      </c>
    </row>
    <row r="28" spans="1:14" ht="15.75">
      <c r="A28" s="22">
        <v>24</v>
      </c>
      <c r="B28" s="23" t="s">
        <v>34</v>
      </c>
      <c r="C28" s="21">
        <v>412</v>
      </c>
      <c r="D28" s="21">
        <v>6</v>
      </c>
      <c r="E28" s="24">
        <f t="shared" si="0"/>
        <v>418</v>
      </c>
      <c r="F28" s="28"/>
      <c r="G28" s="21"/>
      <c r="H28" s="24">
        <f t="shared" si="1"/>
        <v>0</v>
      </c>
      <c r="I28" s="25"/>
      <c r="J28" s="21"/>
      <c r="K28" s="24">
        <f t="shared" si="2"/>
        <v>0</v>
      </c>
      <c r="L28" s="25">
        <f t="shared" si="3"/>
        <v>412</v>
      </c>
      <c r="M28" s="21">
        <f t="shared" si="3"/>
        <v>6</v>
      </c>
      <c r="N28" s="21">
        <f t="shared" si="4"/>
        <v>418</v>
      </c>
    </row>
    <row r="29" spans="1:14" ht="15.75">
      <c r="A29" s="22">
        <v>25</v>
      </c>
      <c r="B29" s="23" t="s">
        <v>35</v>
      </c>
      <c r="C29" s="21">
        <v>83</v>
      </c>
      <c r="D29" s="21"/>
      <c r="E29" s="24">
        <f t="shared" si="0"/>
        <v>83</v>
      </c>
      <c r="F29" s="25"/>
      <c r="G29" s="21"/>
      <c r="H29" s="24">
        <f t="shared" si="1"/>
        <v>0</v>
      </c>
      <c r="I29" s="25"/>
      <c r="J29" s="21"/>
      <c r="K29" s="24">
        <f t="shared" si="2"/>
        <v>0</v>
      </c>
      <c r="L29" s="25">
        <f t="shared" si="3"/>
        <v>83</v>
      </c>
      <c r="M29" s="21">
        <f t="shared" si="3"/>
        <v>0</v>
      </c>
      <c r="N29" s="21">
        <f t="shared" si="4"/>
        <v>83</v>
      </c>
    </row>
    <row r="30" spans="1:14" ht="15.75">
      <c r="A30" s="22">
        <v>26</v>
      </c>
      <c r="B30" s="23" t="s">
        <v>36</v>
      </c>
      <c r="C30" s="21">
        <v>193</v>
      </c>
      <c r="D30" s="21"/>
      <c r="E30" s="24">
        <f t="shared" si="0"/>
        <v>193</v>
      </c>
      <c r="F30" s="25"/>
      <c r="G30" s="21"/>
      <c r="H30" s="24">
        <f t="shared" si="1"/>
        <v>0</v>
      </c>
      <c r="I30" s="25"/>
      <c r="J30" s="21"/>
      <c r="K30" s="24">
        <f t="shared" si="2"/>
        <v>0</v>
      </c>
      <c r="L30" s="25">
        <f t="shared" si="3"/>
        <v>193</v>
      </c>
      <c r="M30" s="21">
        <f t="shared" si="3"/>
        <v>0</v>
      </c>
      <c r="N30" s="21">
        <f t="shared" si="4"/>
        <v>193</v>
      </c>
    </row>
    <row r="31" spans="1:14" ht="15.75">
      <c r="A31" s="22">
        <v>27</v>
      </c>
      <c r="B31" s="29" t="s">
        <v>37</v>
      </c>
      <c r="C31" s="21">
        <v>720</v>
      </c>
      <c r="D31" s="21"/>
      <c r="E31" s="24">
        <f t="shared" si="0"/>
        <v>720</v>
      </c>
      <c r="F31" s="25"/>
      <c r="G31" s="21"/>
      <c r="H31" s="24">
        <f t="shared" si="1"/>
        <v>0</v>
      </c>
      <c r="I31" s="28"/>
      <c r="J31" s="21"/>
      <c r="K31" s="24">
        <f t="shared" si="2"/>
        <v>0</v>
      </c>
      <c r="L31" s="25">
        <f t="shared" si="3"/>
        <v>720</v>
      </c>
      <c r="M31" s="21">
        <f t="shared" si="3"/>
        <v>0</v>
      </c>
      <c r="N31" s="21">
        <f t="shared" si="4"/>
        <v>720</v>
      </c>
    </row>
    <row r="32" spans="1:14" ht="15.75">
      <c r="A32" s="22">
        <v>28</v>
      </c>
      <c r="B32" s="30" t="s">
        <v>38</v>
      </c>
      <c r="C32" s="21">
        <v>4133</v>
      </c>
      <c r="D32" s="21"/>
      <c r="E32" s="24">
        <f t="shared" si="0"/>
        <v>4133</v>
      </c>
      <c r="F32" s="25"/>
      <c r="G32" s="21"/>
      <c r="H32" s="24">
        <f t="shared" si="1"/>
        <v>0</v>
      </c>
      <c r="I32" s="28"/>
      <c r="J32" s="21"/>
      <c r="K32" s="24">
        <f t="shared" si="2"/>
        <v>0</v>
      </c>
      <c r="L32" s="25">
        <f t="shared" si="3"/>
        <v>4133</v>
      </c>
      <c r="M32" s="21">
        <f t="shared" si="3"/>
        <v>0</v>
      </c>
      <c r="N32" s="21">
        <f t="shared" si="4"/>
        <v>4133</v>
      </c>
    </row>
    <row r="33" spans="1:14" ht="15.75">
      <c r="A33" s="22">
        <v>29</v>
      </c>
      <c r="B33" s="23" t="s">
        <v>39</v>
      </c>
      <c r="C33" s="21">
        <v>1378</v>
      </c>
      <c r="D33" s="21"/>
      <c r="E33" s="24">
        <f t="shared" si="0"/>
        <v>1378</v>
      </c>
      <c r="F33" s="26"/>
      <c r="G33" s="21"/>
      <c r="H33" s="24">
        <f t="shared" si="1"/>
        <v>0</v>
      </c>
      <c r="I33" s="28"/>
      <c r="J33" s="21"/>
      <c r="K33" s="24">
        <f t="shared" si="2"/>
        <v>0</v>
      </c>
      <c r="L33" s="25">
        <f t="shared" si="3"/>
        <v>1378</v>
      </c>
      <c r="M33" s="21">
        <f t="shared" si="3"/>
        <v>0</v>
      </c>
      <c r="N33" s="21">
        <f t="shared" si="4"/>
        <v>1378</v>
      </c>
    </row>
    <row r="34" spans="1:14" ht="15.75">
      <c r="A34" s="22">
        <v>30</v>
      </c>
      <c r="B34" s="23" t="s">
        <v>40</v>
      </c>
      <c r="C34" s="21"/>
      <c r="D34" s="21"/>
      <c r="E34" s="24">
        <f t="shared" si="0"/>
        <v>0</v>
      </c>
      <c r="F34" s="26"/>
      <c r="G34" s="21"/>
      <c r="H34" s="24">
        <f t="shared" si="1"/>
        <v>0</v>
      </c>
      <c r="I34" s="25"/>
      <c r="J34" s="21"/>
      <c r="K34" s="24">
        <f t="shared" si="2"/>
        <v>0</v>
      </c>
      <c r="L34" s="25">
        <f t="shared" si="3"/>
        <v>0</v>
      </c>
      <c r="M34" s="21">
        <f t="shared" si="3"/>
        <v>0</v>
      </c>
      <c r="N34" s="21">
        <f t="shared" si="4"/>
        <v>0</v>
      </c>
    </row>
    <row r="35" spans="1:14" ht="15.75">
      <c r="A35" s="31">
        <v>31</v>
      </c>
      <c r="B35" s="32" t="s">
        <v>41</v>
      </c>
      <c r="C35" s="28"/>
      <c r="D35" s="28"/>
      <c r="E35" s="24">
        <f t="shared" si="0"/>
        <v>0</v>
      </c>
      <c r="F35" s="26"/>
      <c r="G35" s="28"/>
      <c r="H35" s="24">
        <f t="shared" si="1"/>
        <v>0</v>
      </c>
      <c r="I35" s="28"/>
      <c r="J35" s="28"/>
      <c r="K35" s="24">
        <f t="shared" si="2"/>
        <v>0</v>
      </c>
      <c r="L35" s="25">
        <f t="shared" si="3"/>
        <v>0</v>
      </c>
      <c r="M35" s="28">
        <f t="shared" si="3"/>
        <v>0</v>
      </c>
      <c r="N35" s="28">
        <f t="shared" si="4"/>
        <v>0</v>
      </c>
    </row>
    <row r="36" spans="1:14" ht="15.75">
      <c r="A36" s="22">
        <v>32</v>
      </c>
      <c r="B36" s="29" t="s">
        <v>42</v>
      </c>
      <c r="C36" s="21"/>
      <c r="D36" s="21"/>
      <c r="E36" s="24">
        <f t="shared" si="0"/>
        <v>0</v>
      </c>
      <c r="F36" s="25"/>
      <c r="G36" s="21"/>
      <c r="H36" s="24">
        <f t="shared" si="1"/>
        <v>0</v>
      </c>
      <c r="I36" s="28"/>
      <c r="J36" s="21"/>
      <c r="K36" s="24">
        <f t="shared" si="2"/>
        <v>0</v>
      </c>
      <c r="L36" s="25">
        <f t="shared" si="3"/>
        <v>0</v>
      </c>
      <c r="M36" s="21">
        <f t="shared" si="3"/>
        <v>0</v>
      </c>
      <c r="N36" s="21">
        <f t="shared" si="4"/>
        <v>0</v>
      </c>
    </row>
    <row r="37" spans="1:14" ht="15.75">
      <c r="A37" s="22">
        <v>33</v>
      </c>
      <c r="B37" s="29" t="s">
        <v>43</v>
      </c>
      <c r="C37" s="21">
        <v>104</v>
      </c>
      <c r="D37" s="21"/>
      <c r="E37" s="24">
        <f t="shared" si="0"/>
        <v>104</v>
      </c>
      <c r="F37" s="26"/>
      <c r="G37" s="21"/>
      <c r="H37" s="24">
        <f t="shared" si="1"/>
        <v>0</v>
      </c>
      <c r="I37" s="28"/>
      <c r="J37" s="21"/>
      <c r="K37" s="24">
        <f t="shared" si="2"/>
        <v>0</v>
      </c>
      <c r="L37" s="25">
        <f t="shared" si="3"/>
        <v>104</v>
      </c>
      <c r="M37" s="21">
        <f t="shared" si="3"/>
        <v>0</v>
      </c>
      <c r="N37" s="21">
        <f t="shared" si="4"/>
        <v>104</v>
      </c>
    </row>
    <row r="38" spans="1:14" ht="15.75">
      <c r="A38" s="22">
        <v>34</v>
      </c>
      <c r="B38" s="29" t="s">
        <v>44</v>
      </c>
      <c r="C38" s="21"/>
      <c r="D38" s="21"/>
      <c r="E38" s="24">
        <f t="shared" si="0"/>
        <v>0</v>
      </c>
      <c r="F38" s="28"/>
      <c r="G38" s="21"/>
      <c r="H38" s="24">
        <f t="shared" si="1"/>
        <v>0</v>
      </c>
      <c r="I38" s="28"/>
      <c r="J38" s="21"/>
      <c r="K38" s="24">
        <f t="shared" si="2"/>
        <v>0</v>
      </c>
      <c r="L38" s="25">
        <f t="shared" si="3"/>
        <v>0</v>
      </c>
      <c r="M38" s="21">
        <f t="shared" si="3"/>
        <v>0</v>
      </c>
      <c r="N38" s="21">
        <f t="shared" si="4"/>
        <v>0</v>
      </c>
    </row>
    <row r="39" spans="1:14" ht="15.75">
      <c r="A39" s="22">
        <v>35</v>
      </c>
      <c r="B39" s="29" t="s">
        <v>45</v>
      </c>
      <c r="C39" s="21">
        <v>760</v>
      </c>
      <c r="D39" s="21"/>
      <c r="E39" s="24">
        <f t="shared" si="0"/>
        <v>760</v>
      </c>
      <c r="F39" s="26"/>
      <c r="G39" s="21"/>
      <c r="H39" s="24">
        <f t="shared" si="1"/>
        <v>0</v>
      </c>
      <c r="I39" s="28"/>
      <c r="J39" s="21"/>
      <c r="K39" s="24">
        <f t="shared" si="2"/>
        <v>0</v>
      </c>
      <c r="L39" s="25">
        <f t="shared" si="3"/>
        <v>760</v>
      </c>
      <c r="M39" s="21">
        <f t="shared" si="3"/>
        <v>0</v>
      </c>
      <c r="N39" s="21">
        <f t="shared" si="4"/>
        <v>760</v>
      </c>
    </row>
    <row r="40" spans="1:14" ht="15.75">
      <c r="A40" s="22">
        <v>36</v>
      </c>
      <c r="B40" s="29" t="s">
        <v>46</v>
      </c>
      <c r="C40" s="21">
        <v>5857</v>
      </c>
      <c r="D40" s="21"/>
      <c r="E40" s="24">
        <f t="shared" si="0"/>
        <v>5857</v>
      </c>
      <c r="F40" s="26"/>
      <c r="G40" s="21"/>
      <c r="H40" s="24">
        <f t="shared" si="1"/>
        <v>0</v>
      </c>
      <c r="I40" s="21"/>
      <c r="J40" s="21"/>
      <c r="K40" s="24">
        <f t="shared" si="2"/>
        <v>0</v>
      </c>
      <c r="L40" s="25">
        <f t="shared" si="3"/>
        <v>5857</v>
      </c>
      <c r="M40" s="21">
        <f t="shared" si="3"/>
        <v>0</v>
      </c>
      <c r="N40" s="21">
        <f t="shared" si="4"/>
        <v>5857</v>
      </c>
    </row>
    <row r="41" spans="1:14" ht="15.75">
      <c r="A41" s="22">
        <v>37</v>
      </c>
      <c r="B41" s="29" t="s">
        <v>47</v>
      </c>
      <c r="C41" s="21"/>
      <c r="D41" s="21"/>
      <c r="E41" s="24">
        <f t="shared" si="0"/>
        <v>0</v>
      </c>
      <c r="F41" s="26"/>
      <c r="G41" s="21"/>
      <c r="H41" s="24">
        <f t="shared" si="1"/>
        <v>0</v>
      </c>
      <c r="I41" s="21"/>
      <c r="J41" s="21"/>
      <c r="K41" s="24">
        <f t="shared" si="2"/>
        <v>0</v>
      </c>
      <c r="L41" s="25">
        <f t="shared" si="3"/>
        <v>0</v>
      </c>
      <c r="M41" s="21">
        <f t="shared" si="3"/>
        <v>0</v>
      </c>
      <c r="N41" s="21">
        <f t="shared" si="4"/>
        <v>0</v>
      </c>
    </row>
    <row r="42" spans="1:14" ht="15.75">
      <c r="A42" s="137" t="s">
        <v>57</v>
      </c>
      <c r="B42" s="137"/>
      <c r="C42" s="33">
        <f>SUM(C5:C41)</f>
        <v>37621</v>
      </c>
      <c r="D42" s="33">
        <f t="shared" ref="D42:N42" si="5">SUM(D5:D41)</f>
        <v>9</v>
      </c>
      <c r="E42" s="34">
        <f t="shared" si="5"/>
        <v>37630</v>
      </c>
      <c r="F42" s="33">
        <f t="shared" si="5"/>
        <v>0</v>
      </c>
      <c r="G42" s="33">
        <f t="shared" si="5"/>
        <v>0</v>
      </c>
      <c r="H42" s="34">
        <f t="shared" si="5"/>
        <v>0</v>
      </c>
      <c r="I42" s="33">
        <f t="shared" si="5"/>
        <v>0</v>
      </c>
      <c r="J42" s="33">
        <f t="shared" si="5"/>
        <v>0</v>
      </c>
      <c r="K42" s="34">
        <f t="shared" si="5"/>
        <v>0</v>
      </c>
      <c r="L42" s="33">
        <f t="shared" si="5"/>
        <v>37621</v>
      </c>
      <c r="M42" s="33">
        <f t="shared" si="5"/>
        <v>9</v>
      </c>
      <c r="N42" s="33">
        <f t="shared" si="5"/>
        <v>37630</v>
      </c>
    </row>
  </sheetData>
  <mergeCells count="9">
    <mergeCell ref="A42:B42"/>
    <mergeCell ref="A1:N1"/>
    <mergeCell ref="A2:A4"/>
    <mergeCell ref="B2:B4"/>
    <mergeCell ref="C2:N2"/>
    <mergeCell ref="C3:E3"/>
    <mergeCell ref="F3:H3"/>
    <mergeCell ref="I3:K3"/>
    <mergeCell ref="L3:N3"/>
  </mergeCells>
  <pageMargins left="0.7" right="0.7" top="0.75" bottom="0.75" header="0.3" footer="0.3"/>
  <pageSetup paperSize="5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C1" sqref="C1:E1"/>
    </sheetView>
  </sheetViews>
  <sheetFormatPr defaultRowHeight="15"/>
  <cols>
    <col min="1" max="1" width="4.5703125" bestFit="1" customWidth="1"/>
    <col min="2" max="2" width="65.140625" bestFit="1" customWidth="1"/>
    <col min="3" max="3" width="9.85546875" bestFit="1" customWidth="1"/>
    <col min="5" max="5" width="20.140625" bestFit="1" customWidth="1"/>
    <col min="6" max="6" width="11.5703125" bestFit="1" customWidth="1"/>
    <col min="8" max="8" width="20.7109375" bestFit="1" customWidth="1"/>
    <col min="9" max="9" width="11.5703125" bestFit="1" customWidth="1"/>
    <col min="10" max="10" width="9.140625" bestFit="1" customWidth="1"/>
    <col min="11" max="11" width="20.42578125" bestFit="1" customWidth="1"/>
  </cols>
  <sheetData>
    <row r="1" spans="1:11" ht="15.75">
      <c r="A1" s="127" t="s">
        <v>1</v>
      </c>
      <c r="B1" s="127" t="s">
        <v>2</v>
      </c>
      <c r="C1" s="127" t="s">
        <v>64</v>
      </c>
      <c r="D1" s="127"/>
      <c r="E1" s="127"/>
      <c r="F1" s="135" t="s">
        <v>65</v>
      </c>
      <c r="G1" s="135"/>
      <c r="H1" s="135"/>
      <c r="I1" s="135" t="s">
        <v>66</v>
      </c>
      <c r="J1" s="135"/>
      <c r="K1" s="135"/>
    </row>
    <row r="2" spans="1:11" ht="15.75">
      <c r="A2" s="127"/>
      <c r="B2" s="127"/>
      <c r="C2" s="127" t="s">
        <v>5</v>
      </c>
      <c r="D2" s="135" t="s">
        <v>6</v>
      </c>
      <c r="E2" s="135" t="s">
        <v>52</v>
      </c>
      <c r="F2" s="135" t="s">
        <v>5</v>
      </c>
      <c r="G2" s="135" t="s">
        <v>6</v>
      </c>
      <c r="H2" s="135" t="s">
        <v>53</v>
      </c>
      <c r="I2" s="132" t="s">
        <v>56</v>
      </c>
      <c r="J2" s="133"/>
      <c r="K2" s="134"/>
    </row>
    <row r="3" spans="1:11" ht="15.75">
      <c r="A3" s="127"/>
      <c r="B3" s="127"/>
      <c r="C3" s="127"/>
      <c r="D3" s="135"/>
      <c r="E3" s="135"/>
      <c r="F3" s="135"/>
      <c r="G3" s="135"/>
      <c r="H3" s="135"/>
      <c r="I3" s="72" t="s">
        <v>5</v>
      </c>
      <c r="J3" s="73" t="s">
        <v>6</v>
      </c>
      <c r="K3" s="74" t="s">
        <v>54</v>
      </c>
    </row>
    <row r="4" spans="1:11" ht="15.75">
      <c r="A4" s="22">
        <v>1</v>
      </c>
      <c r="B4" s="23" t="s">
        <v>11</v>
      </c>
      <c r="C4" s="55"/>
      <c r="D4" s="55"/>
      <c r="E4" s="56">
        <f>C4+D4</f>
        <v>0</v>
      </c>
      <c r="F4" s="57"/>
      <c r="G4" s="58"/>
      <c r="H4" s="59">
        <f>F4+G4</f>
        <v>0</v>
      </c>
      <c r="I4" s="60">
        <f>C4+F4</f>
        <v>0</v>
      </c>
      <c r="J4" s="61">
        <f>D4+G4</f>
        <v>0</v>
      </c>
      <c r="K4" s="58">
        <f>I4+J4</f>
        <v>0</v>
      </c>
    </row>
    <row r="5" spans="1:11" ht="15.75">
      <c r="A5" s="22">
        <v>2</v>
      </c>
      <c r="B5" s="23" t="s">
        <v>12</v>
      </c>
      <c r="C5" s="55"/>
      <c r="D5" s="55"/>
      <c r="E5" s="56">
        <f t="shared" ref="E5:E40" si="0">C5+D5</f>
        <v>0</v>
      </c>
      <c r="F5" s="57"/>
      <c r="G5" s="58"/>
      <c r="H5" s="59">
        <f t="shared" ref="H5:H40" si="1">F5+G5</f>
        <v>0</v>
      </c>
      <c r="I5" s="60">
        <f t="shared" ref="I5:J40" si="2">C5+F5</f>
        <v>0</v>
      </c>
      <c r="J5" s="61">
        <f t="shared" si="2"/>
        <v>0</v>
      </c>
      <c r="K5" s="58">
        <f t="shared" ref="K5:K40" si="3">I5+J5</f>
        <v>0</v>
      </c>
    </row>
    <row r="6" spans="1:11" ht="15.75">
      <c r="A6" s="22">
        <v>3</v>
      </c>
      <c r="B6" s="23" t="s">
        <v>13</v>
      </c>
      <c r="C6" s="55"/>
      <c r="D6" s="55"/>
      <c r="E6" s="56">
        <f t="shared" si="0"/>
        <v>0</v>
      </c>
      <c r="F6" s="57"/>
      <c r="G6" s="58"/>
      <c r="H6" s="59">
        <f t="shared" si="1"/>
        <v>0</v>
      </c>
      <c r="I6" s="60">
        <f t="shared" si="2"/>
        <v>0</v>
      </c>
      <c r="J6" s="61">
        <f t="shared" si="2"/>
        <v>0</v>
      </c>
      <c r="K6" s="58">
        <f t="shared" si="3"/>
        <v>0</v>
      </c>
    </row>
    <row r="7" spans="1:11" ht="15.75">
      <c r="A7" s="22">
        <v>4</v>
      </c>
      <c r="B7" s="23" t="s">
        <v>14</v>
      </c>
      <c r="C7" s="55"/>
      <c r="D7" s="55"/>
      <c r="E7" s="56">
        <f t="shared" si="0"/>
        <v>0</v>
      </c>
      <c r="F7" s="57"/>
      <c r="G7" s="58"/>
      <c r="H7" s="59">
        <f t="shared" si="1"/>
        <v>0</v>
      </c>
      <c r="I7" s="60">
        <f t="shared" si="2"/>
        <v>0</v>
      </c>
      <c r="J7" s="61">
        <f t="shared" si="2"/>
        <v>0</v>
      </c>
      <c r="K7" s="58">
        <f t="shared" si="3"/>
        <v>0</v>
      </c>
    </row>
    <row r="8" spans="1:11" ht="15.75">
      <c r="A8" s="22">
        <v>5</v>
      </c>
      <c r="B8" s="23" t="s">
        <v>15</v>
      </c>
      <c r="C8" s="55"/>
      <c r="D8" s="55"/>
      <c r="E8" s="56">
        <f t="shared" si="0"/>
        <v>0</v>
      </c>
      <c r="F8" s="57"/>
      <c r="G8" s="58"/>
      <c r="H8" s="59">
        <f t="shared" si="1"/>
        <v>0</v>
      </c>
      <c r="I8" s="60">
        <f t="shared" si="2"/>
        <v>0</v>
      </c>
      <c r="J8" s="61">
        <f t="shared" si="2"/>
        <v>0</v>
      </c>
      <c r="K8" s="58">
        <f t="shared" si="3"/>
        <v>0</v>
      </c>
    </row>
    <row r="9" spans="1:11" ht="15.75">
      <c r="A9" s="22">
        <v>6</v>
      </c>
      <c r="B9" s="23" t="s">
        <v>16</v>
      </c>
      <c r="C9" s="55"/>
      <c r="D9" s="55"/>
      <c r="E9" s="56">
        <f t="shared" si="0"/>
        <v>0</v>
      </c>
      <c r="F9" s="57"/>
      <c r="G9" s="58"/>
      <c r="H9" s="59">
        <f t="shared" si="1"/>
        <v>0</v>
      </c>
      <c r="I9" s="60">
        <f t="shared" si="2"/>
        <v>0</v>
      </c>
      <c r="J9" s="61">
        <f t="shared" si="2"/>
        <v>0</v>
      </c>
      <c r="K9" s="58">
        <f t="shared" si="3"/>
        <v>0</v>
      </c>
    </row>
    <row r="10" spans="1:11" ht="15.75">
      <c r="A10" s="22">
        <v>7</v>
      </c>
      <c r="B10" s="23" t="s">
        <v>17</v>
      </c>
      <c r="C10" s="55"/>
      <c r="D10" s="55"/>
      <c r="E10" s="56">
        <f t="shared" si="0"/>
        <v>0</v>
      </c>
      <c r="F10" s="57"/>
      <c r="G10" s="58"/>
      <c r="H10" s="59">
        <f t="shared" si="1"/>
        <v>0</v>
      </c>
      <c r="I10" s="60">
        <f t="shared" si="2"/>
        <v>0</v>
      </c>
      <c r="J10" s="61">
        <f t="shared" si="2"/>
        <v>0</v>
      </c>
      <c r="K10" s="58">
        <f t="shared" si="3"/>
        <v>0</v>
      </c>
    </row>
    <row r="11" spans="1:11" ht="15.75">
      <c r="A11" s="22">
        <v>8</v>
      </c>
      <c r="B11" s="23" t="s">
        <v>18</v>
      </c>
      <c r="C11" s="55"/>
      <c r="D11" s="55"/>
      <c r="E11" s="56">
        <f t="shared" si="0"/>
        <v>0</v>
      </c>
      <c r="F11" s="57"/>
      <c r="G11" s="58"/>
      <c r="H11" s="59">
        <f t="shared" si="1"/>
        <v>0</v>
      </c>
      <c r="I11" s="60">
        <f t="shared" si="2"/>
        <v>0</v>
      </c>
      <c r="J11" s="61">
        <f t="shared" si="2"/>
        <v>0</v>
      </c>
      <c r="K11" s="58">
        <f t="shared" si="3"/>
        <v>0</v>
      </c>
    </row>
    <row r="12" spans="1:11" ht="15.75">
      <c r="A12" s="22">
        <v>9</v>
      </c>
      <c r="B12" s="23" t="s">
        <v>19</v>
      </c>
      <c r="C12" s="55"/>
      <c r="D12" s="55"/>
      <c r="E12" s="56">
        <f t="shared" si="0"/>
        <v>0</v>
      </c>
      <c r="F12" s="57"/>
      <c r="G12" s="58"/>
      <c r="H12" s="59">
        <f t="shared" si="1"/>
        <v>0</v>
      </c>
      <c r="I12" s="60">
        <f t="shared" si="2"/>
        <v>0</v>
      </c>
      <c r="J12" s="61">
        <f t="shared" si="2"/>
        <v>0</v>
      </c>
      <c r="K12" s="58">
        <f t="shared" si="3"/>
        <v>0</v>
      </c>
    </row>
    <row r="13" spans="1:11" ht="15.75">
      <c r="A13" s="22">
        <v>10</v>
      </c>
      <c r="B13" s="23" t="s">
        <v>20</v>
      </c>
      <c r="C13" s="55"/>
      <c r="D13" s="55"/>
      <c r="E13" s="56">
        <f t="shared" si="0"/>
        <v>0</v>
      </c>
      <c r="F13" s="57"/>
      <c r="G13" s="58"/>
      <c r="H13" s="59">
        <f t="shared" si="1"/>
        <v>0</v>
      </c>
      <c r="I13" s="60">
        <f t="shared" si="2"/>
        <v>0</v>
      </c>
      <c r="J13" s="61">
        <f t="shared" si="2"/>
        <v>0</v>
      </c>
      <c r="K13" s="58">
        <f t="shared" si="3"/>
        <v>0</v>
      </c>
    </row>
    <row r="14" spans="1:11" ht="15.75">
      <c r="A14" s="22">
        <v>11</v>
      </c>
      <c r="B14" s="23" t="s">
        <v>21</v>
      </c>
      <c r="C14" s="55"/>
      <c r="D14" s="55"/>
      <c r="E14" s="56">
        <f t="shared" si="0"/>
        <v>0</v>
      </c>
      <c r="F14" s="57"/>
      <c r="G14" s="58"/>
      <c r="H14" s="59">
        <f t="shared" si="1"/>
        <v>0</v>
      </c>
      <c r="I14" s="60">
        <f t="shared" si="2"/>
        <v>0</v>
      </c>
      <c r="J14" s="61">
        <f t="shared" si="2"/>
        <v>0</v>
      </c>
      <c r="K14" s="58">
        <f t="shared" si="3"/>
        <v>0</v>
      </c>
    </row>
    <row r="15" spans="1:11" ht="15.75">
      <c r="A15" s="22">
        <v>12</v>
      </c>
      <c r="B15" s="23" t="s">
        <v>22</v>
      </c>
      <c r="C15" s="55"/>
      <c r="D15" s="55"/>
      <c r="E15" s="56">
        <f t="shared" si="0"/>
        <v>0</v>
      </c>
      <c r="F15" s="57"/>
      <c r="G15" s="58"/>
      <c r="H15" s="59">
        <f t="shared" si="1"/>
        <v>0</v>
      </c>
      <c r="I15" s="60">
        <f t="shared" si="2"/>
        <v>0</v>
      </c>
      <c r="J15" s="61">
        <f t="shared" si="2"/>
        <v>0</v>
      </c>
      <c r="K15" s="58">
        <f t="shared" si="3"/>
        <v>0</v>
      </c>
    </row>
    <row r="16" spans="1:11" ht="15.75">
      <c r="A16" s="22">
        <v>13</v>
      </c>
      <c r="B16" s="23" t="s">
        <v>23</v>
      </c>
      <c r="C16" s="55"/>
      <c r="D16" s="55"/>
      <c r="E16" s="56">
        <f t="shared" si="0"/>
        <v>0</v>
      </c>
      <c r="F16" s="57"/>
      <c r="G16" s="58"/>
      <c r="H16" s="59">
        <f t="shared" si="1"/>
        <v>0</v>
      </c>
      <c r="I16" s="60">
        <f t="shared" si="2"/>
        <v>0</v>
      </c>
      <c r="J16" s="61">
        <f t="shared" si="2"/>
        <v>0</v>
      </c>
      <c r="K16" s="58">
        <f t="shared" si="3"/>
        <v>0</v>
      </c>
    </row>
    <row r="17" spans="1:11" ht="15.75">
      <c r="A17" s="22">
        <v>14</v>
      </c>
      <c r="B17" s="23" t="s">
        <v>25</v>
      </c>
      <c r="C17" s="55"/>
      <c r="D17" s="55"/>
      <c r="E17" s="56">
        <f t="shared" si="0"/>
        <v>0</v>
      </c>
      <c r="F17" s="57"/>
      <c r="G17" s="58"/>
      <c r="H17" s="59">
        <f t="shared" si="1"/>
        <v>0</v>
      </c>
      <c r="I17" s="60">
        <f t="shared" si="2"/>
        <v>0</v>
      </c>
      <c r="J17" s="61">
        <f>D17+G17</f>
        <v>0</v>
      </c>
      <c r="K17" s="58">
        <f t="shared" si="3"/>
        <v>0</v>
      </c>
    </row>
    <row r="18" spans="1:11" ht="15.75">
      <c r="A18" s="22">
        <v>15</v>
      </c>
      <c r="B18" s="23" t="s">
        <v>26</v>
      </c>
      <c r="C18" s="55"/>
      <c r="D18" s="55"/>
      <c r="E18" s="56">
        <f t="shared" si="0"/>
        <v>0</v>
      </c>
      <c r="F18" s="57"/>
      <c r="G18" s="58"/>
      <c r="H18" s="59">
        <f t="shared" si="1"/>
        <v>0</v>
      </c>
      <c r="I18" s="60">
        <f t="shared" si="2"/>
        <v>0</v>
      </c>
      <c r="J18" s="61">
        <f t="shared" si="2"/>
        <v>0</v>
      </c>
      <c r="K18" s="58">
        <f t="shared" si="3"/>
        <v>0</v>
      </c>
    </row>
    <row r="19" spans="1:11" ht="15.75">
      <c r="A19" s="22">
        <v>16</v>
      </c>
      <c r="B19" s="23" t="s">
        <v>27</v>
      </c>
      <c r="C19" s="55"/>
      <c r="D19" s="55"/>
      <c r="E19" s="56">
        <f t="shared" si="0"/>
        <v>0</v>
      </c>
      <c r="F19" s="57"/>
      <c r="G19" s="58"/>
      <c r="H19" s="59">
        <f t="shared" si="1"/>
        <v>0</v>
      </c>
      <c r="I19" s="60">
        <f t="shared" si="2"/>
        <v>0</v>
      </c>
      <c r="J19" s="61">
        <f t="shared" si="2"/>
        <v>0</v>
      </c>
      <c r="K19" s="58">
        <f t="shared" si="3"/>
        <v>0</v>
      </c>
    </row>
    <row r="20" spans="1:11" ht="15.75">
      <c r="A20" s="22">
        <v>17</v>
      </c>
      <c r="B20" s="23" t="s">
        <v>24</v>
      </c>
      <c r="C20" s="55"/>
      <c r="D20" s="55"/>
      <c r="E20" s="56">
        <f t="shared" si="0"/>
        <v>0</v>
      </c>
      <c r="F20" s="57"/>
      <c r="G20" s="58"/>
      <c r="H20" s="59">
        <f t="shared" si="1"/>
        <v>0</v>
      </c>
      <c r="I20" s="60">
        <f t="shared" si="2"/>
        <v>0</v>
      </c>
      <c r="J20" s="61">
        <f t="shared" si="2"/>
        <v>0</v>
      </c>
      <c r="K20" s="58">
        <f t="shared" si="3"/>
        <v>0</v>
      </c>
    </row>
    <row r="21" spans="1:11" ht="15.75">
      <c r="A21" s="22">
        <v>18</v>
      </c>
      <c r="B21" s="23" t="s">
        <v>28</v>
      </c>
      <c r="C21" s="55"/>
      <c r="D21" s="55"/>
      <c r="E21" s="56">
        <f t="shared" si="0"/>
        <v>0</v>
      </c>
      <c r="F21" s="57"/>
      <c r="G21" s="58"/>
      <c r="H21" s="59">
        <f t="shared" si="1"/>
        <v>0</v>
      </c>
      <c r="I21" s="60">
        <f t="shared" si="2"/>
        <v>0</v>
      </c>
      <c r="J21" s="61">
        <f t="shared" si="2"/>
        <v>0</v>
      </c>
      <c r="K21" s="58">
        <f t="shared" si="3"/>
        <v>0</v>
      </c>
    </row>
    <row r="22" spans="1:11" ht="15.75">
      <c r="A22" s="22">
        <v>19</v>
      </c>
      <c r="B22" s="23" t="s">
        <v>29</v>
      </c>
      <c r="C22" s="55"/>
      <c r="D22" s="55"/>
      <c r="E22" s="56">
        <f t="shared" si="0"/>
        <v>0</v>
      </c>
      <c r="F22" s="57"/>
      <c r="G22" s="58"/>
      <c r="H22" s="59">
        <f t="shared" si="1"/>
        <v>0</v>
      </c>
      <c r="I22" s="60">
        <f t="shared" si="2"/>
        <v>0</v>
      </c>
      <c r="J22" s="61">
        <f t="shared" si="2"/>
        <v>0</v>
      </c>
      <c r="K22" s="58">
        <f t="shared" si="3"/>
        <v>0</v>
      </c>
    </row>
    <row r="23" spans="1:11" ht="15.75">
      <c r="A23" s="22">
        <v>20</v>
      </c>
      <c r="B23" s="23" t="s">
        <v>30</v>
      </c>
      <c r="C23" s="55"/>
      <c r="D23" s="55"/>
      <c r="E23" s="56">
        <f t="shared" si="0"/>
        <v>0</v>
      </c>
      <c r="F23" s="57"/>
      <c r="G23" s="58"/>
      <c r="H23" s="59">
        <f t="shared" si="1"/>
        <v>0</v>
      </c>
      <c r="I23" s="60">
        <f t="shared" si="2"/>
        <v>0</v>
      </c>
      <c r="J23" s="61">
        <f t="shared" si="2"/>
        <v>0</v>
      </c>
      <c r="K23" s="58">
        <f t="shared" si="3"/>
        <v>0</v>
      </c>
    </row>
    <row r="24" spans="1:11" ht="15.75">
      <c r="A24" s="22">
        <v>21</v>
      </c>
      <c r="B24" s="23" t="s">
        <v>31</v>
      </c>
      <c r="C24" s="55"/>
      <c r="D24" s="55"/>
      <c r="E24" s="56">
        <f t="shared" si="0"/>
        <v>0</v>
      </c>
      <c r="F24" s="57"/>
      <c r="G24" s="58"/>
      <c r="H24" s="59">
        <f t="shared" si="1"/>
        <v>0</v>
      </c>
      <c r="I24" s="60">
        <f t="shared" si="2"/>
        <v>0</v>
      </c>
      <c r="J24" s="61">
        <f t="shared" si="2"/>
        <v>0</v>
      </c>
      <c r="K24" s="58">
        <f t="shared" si="3"/>
        <v>0</v>
      </c>
    </row>
    <row r="25" spans="1:11" ht="15.75">
      <c r="A25" s="22">
        <v>22</v>
      </c>
      <c r="B25" s="23" t="s">
        <v>32</v>
      </c>
      <c r="C25" s="55"/>
      <c r="D25" s="55"/>
      <c r="E25" s="56">
        <f t="shared" si="0"/>
        <v>0</v>
      </c>
      <c r="F25" s="57"/>
      <c r="G25" s="58"/>
      <c r="H25" s="59">
        <f t="shared" si="1"/>
        <v>0</v>
      </c>
      <c r="I25" s="60">
        <f t="shared" si="2"/>
        <v>0</v>
      </c>
      <c r="J25" s="61">
        <f t="shared" si="2"/>
        <v>0</v>
      </c>
      <c r="K25" s="58">
        <f t="shared" si="3"/>
        <v>0</v>
      </c>
    </row>
    <row r="26" spans="1:11" ht="15.75">
      <c r="A26" s="22">
        <v>23</v>
      </c>
      <c r="B26" s="23" t="s">
        <v>33</v>
      </c>
      <c r="C26" s="55"/>
      <c r="D26" s="55"/>
      <c r="E26" s="56">
        <f t="shared" si="0"/>
        <v>0</v>
      </c>
      <c r="F26" s="57"/>
      <c r="G26" s="58"/>
      <c r="H26" s="59">
        <f t="shared" si="1"/>
        <v>0</v>
      </c>
      <c r="I26" s="60">
        <f t="shared" si="2"/>
        <v>0</v>
      </c>
      <c r="J26" s="61">
        <f t="shared" si="2"/>
        <v>0</v>
      </c>
      <c r="K26" s="58">
        <f t="shared" si="3"/>
        <v>0</v>
      </c>
    </row>
    <row r="27" spans="1:11" ht="15.75">
      <c r="A27" s="22">
        <v>24</v>
      </c>
      <c r="B27" s="23" t="s">
        <v>34</v>
      </c>
      <c r="C27" s="55"/>
      <c r="D27" s="55"/>
      <c r="E27" s="56">
        <f t="shared" si="0"/>
        <v>0</v>
      </c>
      <c r="F27" s="57"/>
      <c r="G27" s="58"/>
      <c r="H27" s="59">
        <f t="shared" si="1"/>
        <v>0</v>
      </c>
      <c r="I27" s="60">
        <f t="shared" si="2"/>
        <v>0</v>
      </c>
      <c r="J27" s="61">
        <f t="shared" si="2"/>
        <v>0</v>
      </c>
      <c r="K27" s="58">
        <f t="shared" si="3"/>
        <v>0</v>
      </c>
    </row>
    <row r="28" spans="1:11" ht="15.75">
      <c r="A28" s="22">
        <v>25</v>
      </c>
      <c r="B28" s="23" t="s">
        <v>35</v>
      </c>
      <c r="C28" s="55"/>
      <c r="D28" s="55"/>
      <c r="E28" s="56">
        <f t="shared" si="0"/>
        <v>0</v>
      </c>
      <c r="F28" s="57"/>
      <c r="G28" s="58"/>
      <c r="H28" s="59">
        <f t="shared" si="1"/>
        <v>0</v>
      </c>
      <c r="I28" s="60">
        <f t="shared" si="2"/>
        <v>0</v>
      </c>
      <c r="J28" s="61">
        <f t="shared" si="2"/>
        <v>0</v>
      </c>
      <c r="K28" s="58">
        <f t="shared" si="3"/>
        <v>0</v>
      </c>
    </row>
    <row r="29" spans="1:11" ht="15.75">
      <c r="A29" s="22">
        <v>26</v>
      </c>
      <c r="B29" s="23" t="s">
        <v>36</v>
      </c>
      <c r="C29" s="55"/>
      <c r="D29" s="55"/>
      <c r="E29" s="56">
        <f>C29+D29</f>
        <v>0</v>
      </c>
      <c r="F29" s="57"/>
      <c r="G29" s="58"/>
      <c r="H29" s="59">
        <f t="shared" si="1"/>
        <v>0</v>
      </c>
      <c r="I29" s="60">
        <f t="shared" si="2"/>
        <v>0</v>
      </c>
      <c r="J29" s="61">
        <f t="shared" si="2"/>
        <v>0</v>
      </c>
      <c r="K29" s="58">
        <f t="shared" si="3"/>
        <v>0</v>
      </c>
    </row>
    <row r="30" spans="1:11" ht="15.75">
      <c r="A30" s="22">
        <v>27</v>
      </c>
      <c r="B30" s="29" t="s">
        <v>37</v>
      </c>
      <c r="C30" s="55"/>
      <c r="D30" s="55"/>
      <c r="E30" s="56">
        <f t="shared" si="0"/>
        <v>0</v>
      </c>
      <c r="F30" s="57"/>
      <c r="G30" s="58"/>
      <c r="H30" s="59">
        <f t="shared" si="1"/>
        <v>0</v>
      </c>
      <c r="I30" s="60">
        <f t="shared" si="2"/>
        <v>0</v>
      </c>
      <c r="J30" s="61">
        <f t="shared" si="2"/>
        <v>0</v>
      </c>
      <c r="K30" s="58">
        <f t="shared" si="3"/>
        <v>0</v>
      </c>
    </row>
    <row r="31" spans="1:11" ht="15.75">
      <c r="A31" s="22">
        <v>28</v>
      </c>
      <c r="B31" s="30" t="s">
        <v>38</v>
      </c>
      <c r="C31" s="62"/>
      <c r="D31" s="62"/>
      <c r="E31" s="56">
        <f t="shared" si="0"/>
        <v>0</v>
      </c>
      <c r="F31" s="57"/>
      <c r="G31" s="58"/>
      <c r="H31" s="59">
        <f t="shared" si="1"/>
        <v>0</v>
      </c>
      <c r="I31" s="60">
        <f t="shared" si="2"/>
        <v>0</v>
      </c>
      <c r="J31" s="61">
        <f t="shared" si="2"/>
        <v>0</v>
      </c>
      <c r="K31" s="58">
        <f t="shared" si="3"/>
        <v>0</v>
      </c>
    </row>
    <row r="32" spans="1:11" ht="15.75">
      <c r="A32" s="22">
        <v>29</v>
      </c>
      <c r="B32" s="23" t="s">
        <v>39</v>
      </c>
      <c r="C32" s="55"/>
      <c r="D32" s="55"/>
      <c r="E32" s="56">
        <f t="shared" si="0"/>
        <v>0</v>
      </c>
      <c r="F32" s="57"/>
      <c r="G32" s="58"/>
      <c r="H32" s="59">
        <f t="shared" si="1"/>
        <v>0</v>
      </c>
      <c r="I32" s="60">
        <f t="shared" si="2"/>
        <v>0</v>
      </c>
      <c r="J32" s="61">
        <f t="shared" si="2"/>
        <v>0</v>
      </c>
      <c r="K32" s="58">
        <f t="shared" si="3"/>
        <v>0</v>
      </c>
    </row>
    <row r="33" spans="1:11" ht="15.75">
      <c r="A33" s="22">
        <v>30</v>
      </c>
      <c r="B33" s="23" t="s">
        <v>40</v>
      </c>
      <c r="C33" s="55"/>
      <c r="D33" s="55"/>
      <c r="E33" s="56">
        <f t="shared" si="0"/>
        <v>0</v>
      </c>
      <c r="F33" s="57"/>
      <c r="G33" s="58"/>
      <c r="H33" s="59">
        <f t="shared" si="1"/>
        <v>0</v>
      </c>
      <c r="I33" s="60">
        <f t="shared" si="2"/>
        <v>0</v>
      </c>
      <c r="J33" s="61">
        <f t="shared" si="2"/>
        <v>0</v>
      </c>
      <c r="K33" s="58">
        <f t="shared" si="3"/>
        <v>0</v>
      </c>
    </row>
    <row r="34" spans="1:11" ht="15.75">
      <c r="A34" s="31">
        <v>31</v>
      </c>
      <c r="B34" s="32" t="s">
        <v>41</v>
      </c>
      <c r="C34" s="63"/>
      <c r="D34" s="63"/>
      <c r="E34" s="64">
        <f t="shared" si="0"/>
        <v>0</v>
      </c>
      <c r="F34" s="65"/>
      <c r="G34" s="58"/>
      <c r="H34" s="58">
        <f t="shared" si="1"/>
        <v>0</v>
      </c>
      <c r="I34" s="60">
        <f t="shared" si="2"/>
        <v>0</v>
      </c>
      <c r="J34" s="61">
        <f t="shared" si="2"/>
        <v>0</v>
      </c>
      <c r="K34" s="58">
        <f t="shared" si="3"/>
        <v>0</v>
      </c>
    </row>
    <row r="35" spans="1:11" ht="15.75">
      <c r="A35" s="22">
        <v>32</v>
      </c>
      <c r="B35" s="29" t="s">
        <v>42</v>
      </c>
      <c r="C35" s="55"/>
      <c r="D35" s="55"/>
      <c r="E35" s="56">
        <f t="shared" si="0"/>
        <v>0</v>
      </c>
      <c r="F35" s="57"/>
      <c r="G35" s="58"/>
      <c r="H35" s="59">
        <f t="shared" si="1"/>
        <v>0</v>
      </c>
      <c r="I35" s="60">
        <f>C35+F35</f>
        <v>0</v>
      </c>
      <c r="J35" s="61">
        <f t="shared" si="2"/>
        <v>0</v>
      </c>
      <c r="K35" s="58">
        <f t="shared" si="3"/>
        <v>0</v>
      </c>
    </row>
    <row r="36" spans="1:11" ht="15.75">
      <c r="A36" s="22">
        <v>33</v>
      </c>
      <c r="B36" s="29" t="s">
        <v>43</v>
      </c>
      <c r="C36" s="55"/>
      <c r="D36" s="55"/>
      <c r="E36" s="56">
        <f t="shared" si="0"/>
        <v>0</v>
      </c>
      <c r="F36" s="57"/>
      <c r="G36" s="58"/>
      <c r="H36" s="59">
        <f t="shared" si="1"/>
        <v>0</v>
      </c>
      <c r="I36" s="60">
        <f t="shared" si="2"/>
        <v>0</v>
      </c>
      <c r="J36" s="61">
        <f t="shared" si="2"/>
        <v>0</v>
      </c>
      <c r="K36" s="58">
        <f t="shared" si="3"/>
        <v>0</v>
      </c>
    </row>
    <row r="37" spans="1:11" ht="15.75">
      <c r="A37" s="22">
        <v>34</v>
      </c>
      <c r="B37" s="29" t="s">
        <v>44</v>
      </c>
      <c r="C37" s="55"/>
      <c r="D37" s="55"/>
      <c r="E37" s="56">
        <f t="shared" si="0"/>
        <v>0</v>
      </c>
      <c r="F37" s="57"/>
      <c r="G37" s="58"/>
      <c r="H37" s="59">
        <f t="shared" si="1"/>
        <v>0</v>
      </c>
      <c r="I37" s="60">
        <f t="shared" si="2"/>
        <v>0</v>
      </c>
      <c r="J37" s="61">
        <f t="shared" si="2"/>
        <v>0</v>
      </c>
      <c r="K37" s="58">
        <f t="shared" si="3"/>
        <v>0</v>
      </c>
    </row>
    <row r="38" spans="1:11" ht="15.75">
      <c r="A38" s="22">
        <v>35</v>
      </c>
      <c r="B38" s="29" t="s">
        <v>45</v>
      </c>
      <c r="C38" s="55"/>
      <c r="D38" s="55"/>
      <c r="E38" s="56">
        <f t="shared" si="0"/>
        <v>0</v>
      </c>
      <c r="F38" s="57"/>
      <c r="G38" s="58"/>
      <c r="H38" s="59">
        <f t="shared" si="1"/>
        <v>0</v>
      </c>
      <c r="I38" s="60">
        <f t="shared" si="2"/>
        <v>0</v>
      </c>
      <c r="J38" s="61">
        <f t="shared" si="2"/>
        <v>0</v>
      </c>
      <c r="K38" s="58">
        <f t="shared" si="3"/>
        <v>0</v>
      </c>
    </row>
    <row r="39" spans="1:11" ht="15.75">
      <c r="A39" s="22">
        <v>36</v>
      </c>
      <c r="B39" s="29" t="s">
        <v>46</v>
      </c>
      <c r="C39" s="55"/>
      <c r="D39" s="55"/>
      <c r="E39" s="56">
        <f t="shared" si="0"/>
        <v>0</v>
      </c>
      <c r="F39" s="57"/>
      <c r="G39" s="58"/>
      <c r="H39" s="59">
        <f t="shared" si="1"/>
        <v>0</v>
      </c>
      <c r="I39" s="60">
        <f t="shared" si="2"/>
        <v>0</v>
      </c>
      <c r="J39" s="61">
        <f t="shared" si="2"/>
        <v>0</v>
      </c>
      <c r="K39" s="58">
        <f t="shared" si="3"/>
        <v>0</v>
      </c>
    </row>
    <row r="40" spans="1:11" ht="15.75">
      <c r="A40" s="35">
        <v>37</v>
      </c>
      <c r="B40" s="36" t="s">
        <v>47</v>
      </c>
      <c r="C40" s="66"/>
      <c r="D40" s="66"/>
      <c r="E40" s="67">
        <f t="shared" si="0"/>
        <v>0</v>
      </c>
      <c r="F40" s="68"/>
      <c r="G40" s="69"/>
      <c r="H40" s="70">
        <f t="shared" si="1"/>
        <v>0</v>
      </c>
      <c r="I40" s="60">
        <f t="shared" si="2"/>
        <v>0</v>
      </c>
      <c r="J40" s="61">
        <f t="shared" si="2"/>
        <v>0</v>
      </c>
      <c r="K40" s="58">
        <f t="shared" si="3"/>
        <v>0</v>
      </c>
    </row>
    <row r="41" spans="1:11" ht="15.75">
      <c r="A41" s="130" t="s">
        <v>10</v>
      </c>
      <c r="B41" s="131"/>
      <c r="C41" s="71">
        <f>SUM(C4:C40)</f>
        <v>0</v>
      </c>
      <c r="D41" s="71">
        <f t="shared" ref="D41:K41" si="4">SUM(D4:D40)</f>
        <v>0</v>
      </c>
      <c r="E41" s="71">
        <f>SUM(E4:E40)</f>
        <v>0</v>
      </c>
      <c r="F41" s="71">
        <f>SUM(F4:F40)</f>
        <v>0</v>
      </c>
      <c r="G41" s="71">
        <f>SUM(G4:G40)</f>
        <v>0</v>
      </c>
      <c r="H41" s="71">
        <f t="shared" si="4"/>
        <v>0</v>
      </c>
      <c r="I41" s="71">
        <f t="shared" si="4"/>
        <v>0</v>
      </c>
      <c r="J41" s="71">
        <f t="shared" si="4"/>
        <v>0</v>
      </c>
      <c r="K41" s="71">
        <f t="shared" si="4"/>
        <v>0</v>
      </c>
    </row>
  </sheetData>
  <mergeCells count="13">
    <mergeCell ref="H2:H3"/>
    <mergeCell ref="I2:K2"/>
    <mergeCell ref="A41:B41"/>
    <mergeCell ref="A1:A3"/>
    <mergeCell ref="B1:B3"/>
    <mergeCell ref="C1:E1"/>
    <mergeCell ref="F1:H1"/>
    <mergeCell ref="I1:K1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3"/>
  <sheetViews>
    <sheetView workbookViewId="0">
      <selection activeCell="D6" sqref="D6"/>
    </sheetView>
  </sheetViews>
  <sheetFormatPr defaultRowHeight="15"/>
  <cols>
    <col min="1" max="1" width="4.5703125" bestFit="1" customWidth="1"/>
    <col min="2" max="2" width="65.140625" bestFit="1" customWidth="1"/>
    <col min="3" max="3" width="10.5703125" bestFit="1" customWidth="1"/>
    <col min="4" max="4" width="9" bestFit="1" customWidth="1"/>
    <col min="5" max="5" width="10.5703125" bestFit="1" customWidth="1"/>
    <col min="6" max="6" width="8.140625" bestFit="1" customWidth="1"/>
    <col min="7" max="7" width="8.85546875" bestFit="1" customWidth="1"/>
    <col min="8" max="9" width="8.140625" bestFit="1" customWidth="1"/>
    <col min="10" max="10" width="9" bestFit="1" customWidth="1"/>
    <col min="11" max="11" width="10.42578125" customWidth="1"/>
    <col min="13" max="13" width="9.85546875" bestFit="1" customWidth="1"/>
    <col min="15" max="16" width="9.85546875" bestFit="1" customWidth="1"/>
    <col min="17" max="17" width="10.5703125" bestFit="1" customWidth="1"/>
    <col min="18" max="18" width="9.85546875" bestFit="1" customWidth="1"/>
    <col min="19" max="19" width="10.5703125" bestFit="1" customWidth="1"/>
  </cols>
  <sheetData>
    <row r="1" spans="1:20">
      <c r="A1" s="143" t="s">
        <v>67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20">
      <c r="A2" s="144" t="s">
        <v>68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20">
      <c r="A3" s="127" t="s">
        <v>1</v>
      </c>
      <c r="B3" s="127" t="s">
        <v>2</v>
      </c>
      <c r="C3" s="141" t="s">
        <v>55</v>
      </c>
      <c r="D3" s="141"/>
      <c r="E3" s="141"/>
      <c r="F3" s="141" t="s">
        <v>66</v>
      </c>
      <c r="G3" s="141"/>
      <c r="H3" s="141"/>
      <c r="I3" s="142" t="s">
        <v>67</v>
      </c>
      <c r="J3" s="142"/>
      <c r="K3" s="142"/>
    </row>
    <row r="4" spans="1:20">
      <c r="A4" s="127"/>
      <c r="B4" s="127"/>
      <c r="C4" s="141" t="s">
        <v>10</v>
      </c>
      <c r="D4" s="141"/>
      <c r="E4" s="141"/>
      <c r="F4" s="141" t="s">
        <v>10</v>
      </c>
      <c r="G4" s="141"/>
      <c r="H4" s="141"/>
      <c r="I4" s="142"/>
      <c r="J4" s="142"/>
      <c r="K4" s="142"/>
    </row>
    <row r="5" spans="1:20">
      <c r="A5" s="127"/>
      <c r="B5" s="127"/>
      <c r="C5" s="87" t="s">
        <v>5</v>
      </c>
      <c r="D5" s="87" t="s">
        <v>6</v>
      </c>
      <c r="E5" s="105" t="s">
        <v>69</v>
      </c>
      <c r="F5" s="106" t="s">
        <v>5</v>
      </c>
      <c r="G5" s="106" t="s">
        <v>6</v>
      </c>
      <c r="H5" s="105" t="s">
        <v>70</v>
      </c>
      <c r="I5" s="106" t="s">
        <v>5</v>
      </c>
      <c r="J5" s="106" t="s">
        <v>6</v>
      </c>
      <c r="K5" s="105" t="s">
        <v>10</v>
      </c>
    </row>
    <row r="6" spans="1:20" ht="15.75">
      <c r="A6" s="22">
        <v>1</v>
      </c>
      <c r="B6" s="23" t="s">
        <v>11</v>
      </c>
      <c r="C6" s="77">
        <v>1946</v>
      </c>
      <c r="D6" s="81"/>
      <c r="E6" s="78">
        <f>C6+D6</f>
        <v>1946</v>
      </c>
      <c r="F6" s="77"/>
      <c r="G6" s="79"/>
      <c r="H6" s="80"/>
      <c r="I6" s="77">
        <f t="shared" ref="I6:I42" si="0">O6+F6</f>
        <v>0</v>
      </c>
      <c r="J6" s="81">
        <f>D6+G6</f>
        <v>0</v>
      </c>
      <c r="K6" s="78">
        <f>I6+J6</f>
        <v>0</v>
      </c>
      <c r="L6" s="76"/>
      <c r="M6" s="92"/>
      <c r="N6" s="92"/>
      <c r="O6" s="93"/>
      <c r="P6" s="94"/>
      <c r="Q6" s="76"/>
      <c r="R6" s="95"/>
      <c r="S6" s="10"/>
      <c r="T6" s="10"/>
    </row>
    <row r="7" spans="1:20" ht="15.75">
      <c r="A7" s="22">
        <v>2</v>
      </c>
      <c r="B7" s="23" t="s">
        <v>12</v>
      </c>
      <c r="C7" s="77">
        <v>1818</v>
      </c>
      <c r="D7" s="81"/>
      <c r="E7" s="78">
        <f t="shared" ref="E7:E42" si="1">C7+D7</f>
        <v>1818</v>
      </c>
      <c r="F7" s="77"/>
      <c r="G7" s="79"/>
      <c r="H7" s="80"/>
      <c r="I7" s="77">
        <f t="shared" si="0"/>
        <v>0</v>
      </c>
      <c r="J7" s="81">
        <f t="shared" ref="J7:J42" si="2">D7+G7</f>
        <v>0</v>
      </c>
      <c r="K7" s="78">
        <f t="shared" ref="K7:K42" si="3">I7+J7</f>
        <v>0</v>
      </c>
      <c r="L7" s="76"/>
      <c r="M7" s="92"/>
      <c r="N7" s="92"/>
      <c r="O7" s="93"/>
      <c r="P7" s="94"/>
      <c r="Q7" s="76"/>
      <c r="R7" s="95"/>
      <c r="S7" s="10"/>
      <c r="T7" s="10"/>
    </row>
    <row r="8" spans="1:20" ht="15.75">
      <c r="A8" s="22">
        <v>3</v>
      </c>
      <c r="B8" s="23" t="s">
        <v>13</v>
      </c>
      <c r="C8" s="77">
        <v>2113</v>
      </c>
      <c r="D8" s="81"/>
      <c r="E8" s="78">
        <f t="shared" si="1"/>
        <v>2113</v>
      </c>
      <c r="F8" s="77"/>
      <c r="G8" s="79"/>
      <c r="H8" s="80"/>
      <c r="I8" s="77">
        <f t="shared" si="0"/>
        <v>0</v>
      </c>
      <c r="J8" s="81">
        <f t="shared" si="2"/>
        <v>0</v>
      </c>
      <c r="K8" s="78">
        <f t="shared" si="3"/>
        <v>0</v>
      </c>
      <c r="L8" s="76"/>
      <c r="M8" s="92"/>
      <c r="N8" s="92"/>
      <c r="O8" s="93"/>
      <c r="P8" s="94"/>
      <c r="Q8" s="76"/>
      <c r="R8" s="95"/>
      <c r="S8" s="10"/>
      <c r="T8" s="10"/>
    </row>
    <row r="9" spans="1:20" ht="15.75">
      <c r="A9" s="22">
        <v>4</v>
      </c>
      <c r="B9" s="23" t="s">
        <v>14</v>
      </c>
      <c r="C9" s="77">
        <v>4803</v>
      </c>
      <c r="D9" s="81"/>
      <c r="E9" s="78">
        <f t="shared" si="1"/>
        <v>4803</v>
      </c>
      <c r="F9" s="77"/>
      <c r="G9" s="79"/>
      <c r="H9" s="80"/>
      <c r="I9" s="77">
        <f t="shared" si="0"/>
        <v>0</v>
      </c>
      <c r="J9" s="81">
        <f t="shared" si="2"/>
        <v>0</v>
      </c>
      <c r="K9" s="78">
        <f t="shared" si="3"/>
        <v>0</v>
      </c>
      <c r="L9" s="76"/>
      <c r="M9" s="92"/>
      <c r="N9" s="92"/>
      <c r="O9" s="93"/>
      <c r="P9" s="94"/>
      <c r="Q9" s="76"/>
      <c r="R9" s="95"/>
      <c r="S9" s="10"/>
      <c r="T9" s="10"/>
    </row>
    <row r="10" spans="1:20" ht="15.75">
      <c r="A10" s="22">
        <v>5</v>
      </c>
      <c r="B10" s="23" t="s">
        <v>15</v>
      </c>
      <c r="C10" s="77">
        <v>3349</v>
      </c>
      <c r="D10" s="81"/>
      <c r="E10" s="78">
        <f t="shared" si="1"/>
        <v>3349</v>
      </c>
      <c r="F10" s="77"/>
      <c r="G10" s="79"/>
      <c r="H10" s="80"/>
      <c r="I10" s="77">
        <f t="shared" si="0"/>
        <v>0</v>
      </c>
      <c r="J10" s="81">
        <f t="shared" si="2"/>
        <v>0</v>
      </c>
      <c r="K10" s="78">
        <f t="shared" si="3"/>
        <v>0</v>
      </c>
      <c r="L10" s="76"/>
      <c r="M10" s="92"/>
      <c r="N10" s="92"/>
      <c r="O10" s="93"/>
      <c r="P10" s="94"/>
      <c r="Q10" s="76"/>
      <c r="R10" s="95"/>
      <c r="S10" s="10"/>
      <c r="T10" s="10"/>
    </row>
    <row r="11" spans="1:20" ht="15.75">
      <c r="A11" s="22">
        <v>6</v>
      </c>
      <c r="B11" s="23" t="s">
        <v>16</v>
      </c>
      <c r="C11" s="77">
        <v>14510</v>
      </c>
      <c r="D11" s="81">
        <v>117</v>
      </c>
      <c r="E11" s="78">
        <f t="shared" si="1"/>
        <v>14627</v>
      </c>
      <c r="F11" s="77"/>
      <c r="G11" s="79"/>
      <c r="H11" s="80"/>
      <c r="I11" s="77">
        <f t="shared" si="0"/>
        <v>0</v>
      </c>
      <c r="J11" s="81">
        <f t="shared" si="2"/>
        <v>117</v>
      </c>
      <c r="K11" s="78">
        <f t="shared" si="3"/>
        <v>117</v>
      </c>
      <c r="L11" s="76"/>
      <c r="M11" s="92"/>
      <c r="N11" s="92"/>
      <c r="O11" s="93"/>
      <c r="P11" s="94"/>
      <c r="Q11" s="76"/>
      <c r="R11" s="95"/>
      <c r="S11" s="10"/>
      <c r="T11" s="10"/>
    </row>
    <row r="12" spans="1:20" ht="15.75">
      <c r="A12" s="22">
        <v>7</v>
      </c>
      <c r="B12" s="23" t="s">
        <v>17</v>
      </c>
      <c r="C12" s="77">
        <v>11519</v>
      </c>
      <c r="D12" s="81"/>
      <c r="E12" s="78">
        <f t="shared" si="1"/>
        <v>11519</v>
      </c>
      <c r="F12" s="77"/>
      <c r="G12" s="79"/>
      <c r="H12" s="80"/>
      <c r="I12" s="77">
        <f t="shared" si="0"/>
        <v>0</v>
      </c>
      <c r="J12" s="81">
        <f t="shared" si="2"/>
        <v>0</v>
      </c>
      <c r="K12" s="78">
        <f t="shared" si="3"/>
        <v>0</v>
      </c>
      <c r="L12" s="76"/>
      <c r="M12" s="92"/>
      <c r="N12" s="92"/>
      <c r="O12" s="93"/>
      <c r="P12" s="94"/>
      <c r="Q12" s="76"/>
      <c r="R12" s="95"/>
      <c r="S12" s="10"/>
      <c r="T12" s="10"/>
    </row>
    <row r="13" spans="1:20" ht="15.75">
      <c r="A13" s="22">
        <v>8</v>
      </c>
      <c r="B13" s="23" t="s">
        <v>18</v>
      </c>
      <c r="C13" s="77">
        <v>28115</v>
      </c>
      <c r="D13" s="81"/>
      <c r="E13" s="78">
        <f t="shared" si="1"/>
        <v>28115</v>
      </c>
      <c r="F13" s="77"/>
      <c r="G13" s="79"/>
      <c r="H13" s="80"/>
      <c r="I13" s="77">
        <f t="shared" si="0"/>
        <v>0</v>
      </c>
      <c r="J13" s="81">
        <f t="shared" si="2"/>
        <v>0</v>
      </c>
      <c r="K13" s="78">
        <f t="shared" si="3"/>
        <v>0</v>
      </c>
      <c r="L13" s="76"/>
      <c r="M13" s="92"/>
      <c r="N13" s="92"/>
      <c r="O13" s="93"/>
      <c r="P13" s="94"/>
      <c r="Q13" s="76"/>
      <c r="R13" s="95"/>
      <c r="S13" s="10"/>
      <c r="T13" s="10"/>
    </row>
    <row r="14" spans="1:20" ht="15.75">
      <c r="A14" s="22">
        <v>9</v>
      </c>
      <c r="B14" s="23" t="s">
        <v>19</v>
      </c>
      <c r="C14" s="77">
        <v>2760</v>
      </c>
      <c r="D14" s="81"/>
      <c r="E14" s="78">
        <f t="shared" si="1"/>
        <v>2760</v>
      </c>
      <c r="F14" s="77"/>
      <c r="G14" s="79"/>
      <c r="H14" s="80"/>
      <c r="I14" s="77">
        <f t="shared" si="0"/>
        <v>0</v>
      </c>
      <c r="J14" s="81">
        <f t="shared" si="2"/>
        <v>0</v>
      </c>
      <c r="K14" s="78">
        <f t="shared" si="3"/>
        <v>0</v>
      </c>
      <c r="L14" s="76"/>
      <c r="M14" s="92"/>
      <c r="N14" s="92"/>
      <c r="O14" s="93"/>
      <c r="P14" s="94"/>
      <c r="Q14" s="76"/>
      <c r="R14" s="95"/>
      <c r="S14" s="10"/>
      <c r="T14" s="10"/>
    </row>
    <row r="15" spans="1:20" ht="15.75">
      <c r="A15" s="22">
        <v>10</v>
      </c>
      <c r="B15" s="23" t="s">
        <v>20</v>
      </c>
      <c r="C15" s="77">
        <v>4278</v>
      </c>
      <c r="D15" s="81">
        <v>34</v>
      </c>
      <c r="E15" s="78">
        <f t="shared" si="1"/>
        <v>4312</v>
      </c>
      <c r="F15" s="77"/>
      <c r="G15" s="79"/>
      <c r="H15" s="80"/>
      <c r="I15" s="77">
        <f t="shared" si="0"/>
        <v>0</v>
      </c>
      <c r="J15" s="81">
        <f t="shared" si="2"/>
        <v>34</v>
      </c>
      <c r="K15" s="78">
        <f t="shared" si="3"/>
        <v>34</v>
      </c>
      <c r="L15" s="76"/>
      <c r="M15" s="92"/>
      <c r="N15" s="92"/>
      <c r="O15" s="93"/>
      <c r="P15" s="94"/>
      <c r="Q15" s="76"/>
      <c r="R15" s="95"/>
      <c r="S15" s="10"/>
      <c r="T15" s="10"/>
    </row>
    <row r="16" spans="1:20" ht="15.75">
      <c r="A16" s="22">
        <v>11</v>
      </c>
      <c r="B16" s="23" t="s">
        <v>21</v>
      </c>
      <c r="C16" s="77">
        <v>32506</v>
      </c>
      <c r="D16" s="81"/>
      <c r="E16" s="78">
        <f t="shared" si="1"/>
        <v>32506</v>
      </c>
      <c r="F16" s="77"/>
      <c r="G16" s="79"/>
      <c r="H16" s="80"/>
      <c r="I16" s="77">
        <f t="shared" si="0"/>
        <v>0</v>
      </c>
      <c r="J16" s="81">
        <f t="shared" si="2"/>
        <v>0</v>
      </c>
      <c r="K16" s="78">
        <f t="shared" si="3"/>
        <v>0</v>
      </c>
      <c r="L16" s="76"/>
      <c r="M16" s="92"/>
      <c r="N16" s="92"/>
      <c r="O16" s="93"/>
      <c r="P16" s="94"/>
      <c r="Q16" s="76"/>
      <c r="R16" s="95"/>
      <c r="S16" s="10"/>
      <c r="T16" s="10"/>
    </row>
    <row r="17" spans="1:20" ht="15.75">
      <c r="A17" s="22">
        <v>12</v>
      </c>
      <c r="B17" s="23" t="s">
        <v>22</v>
      </c>
      <c r="C17" s="77">
        <v>47474</v>
      </c>
      <c r="D17" s="81"/>
      <c r="E17" s="78">
        <f t="shared" si="1"/>
        <v>47474</v>
      </c>
      <c r="F17" s="77"/>
      <c r="G17" s="79"/>
      <c r="H17" s="80"/>
      <c r="I17" s="77">
        <f t="shared" si="0"/>
        <v>0</v>
      </c>
      <c r="J17" s="81">
        <f t="shared" si="2"/>
        <v>0</v>
      </c>
      <c r="K17" s="78">
        <f t="shared" si="3"/>
        <v>0</v>
      </c>
      <c r="L17" s="76"/>
      <c r="M17" s="92"/>
      <c r="N17" s="92"/>
      <c r="O17" s="93"/>
      <c r="P17" s="94"/>
      <c r="Q17" s="76"/>
      <c r="R17" s="95"/>
      <c r="S17" s="10"/>
      <c r="T17" s="10"/>
    </row>
    <row r="18" spans="1:20" ht="15.75">
      <c r="A18" s="22">
        <v>13</v>
      </c>
      <c r="B18" s="23" t="s">
        <v>23</v>
      </c>
      <c r="C18" s="77">
        <v>3377</v>
      </c>
      <c r="D18" s="81"/>
      <c r="E18" s="78">
        <f t="shared" si="1"/>
        <v>3377</v>
      </c>
      <c r="F18" s="77"/>
      <c r="G18" s="79"/>
      <c r="H18" s="80"/>
      <c r="I18" s="77">
        <f t="shared" si="0"/>
        <v>0</v>
      </c>
      <c r="J18" s="81">
        <f t="shared" si="2"/>
        <v>0</v>
      </c>
      <c r="K18" s="78">
        <f t="shared" si="3"/>
        <v>0</v>
      </c>
      <c r="L18" s="76"/>
      <c r="M18" s="92"/>
      <c r="N18" s="92"/>
      <c r="O18" s="93"/>
      <c r="P18" s="94"/>
      <c r="Q18" s="76"/>
      <c r="R18" s="95"/>
      <c r="S18" s="10"/>
      <c r="T18" s="10"/>
    </row>
    <row r="19" spans="1:20" ht="15.75">
      <c r="A19" s="22">
        <v>14</v>
      </c>
      <c r="B19" s="23" t="s">
        <v>25</v>
      </c>
      <c r="C19" s="77">
        <v>24733</v>
      </c>
      <c r="D19" s="81"/>
      <c r="E19" s="78">
        <f t="shared" si="1"/>
        <v>24733</v>
      </c>
      <c r="F19" s="77"/>
      <c r="G19" s="79"/>
      <c r="H19" s="80"/>
      <c r="I19" s="77">
        <f t="shared" si="0"/>
        <v>0</v>
      </c>
      <c r="J19" s="81">
        <f t="shared" si="2"/>
        <v>0</v>
      </c>
      <c r="K19" s="78">
        <f t="shared" si="3"/>
        <v>0</v>
      </c>
      <c r="L19" s="76"/>
      <c r="M19" s="92"/>
      <c r="N19" s="92"/>
      <c r="O19" s="93"/>
      <c r="P19" s="94"/>
      <c r="Q19" s="76"/>
      <c r="R19" s="95"/>
      <c r="S19" s="10"/>
      <c r="T19" s="10"/>
    </row>
    <row r="20" spans="1:20" ht="15.75">
      <c r="A20" s="22">
        <v>15</v>
      </c>
      <c r="B20" s="23" t="s">
        <v>26</v>
      </c>
      <c r="C20" s="77">
        <v>4439</v>
      </c>
      <c r="D20" s="81"/>
      <c r="E20" s="78">
        <f t="shared" si="1"/>
        <v>4439</v>
      </c>
      <c r="F20" s="77"/>
      <c r="G20" s="79"/>
      <c r="H20" s="80"/>
      <c r="I20" s="77">
        <f t="shared" si="0"/>
        <v>0</v>
      </c>
      <c r="J20" s="81">
        <f t="shared" si="2"/>
        <v>0</v>
      </c>
      <c r="K20" s="78">
        <f t="shared" si="3"/>
        <v>0</v>
      </c>
      <c r="L20" s="76"/>
      <c r="M20" s="92"/>
      <c r="N20" s="92"/>
      <c r="O20" s="93"/>
      <c r="P20" s="94"/>
      <c r="Q20" s="76"/>
      <c r="R20" s="95"/>
      <c r="S20" s="10"/>
      <c r="T20" s="10"/>
    </row>
    <row r="21" spans="1:20" ht="15.75">
      <c r="A21" s="22">
        <v>16</v>
      </c>
      <c r="B21" s="23" t="s">
        <v>27</v>
      </c>
      <c r="C21" s="77">
        <v>82916</v>
      </c>
      <c r="D21" s="81"/>
      <c r="E21" s="78">
        <f t="shared" si="1"/>
        <v>82916</v>
      </c>
      <c r="F21" s="77"/>
      <c r="G21" s="79"/>
      <c r="H21" s="80"/>
      <c r="I21" s="77">
        <f t="shared" si="0"/>
        <v>0</v>
      </c>
      <c r="J21" s="81">
        <f t="shared" si="2"/>
        <v>0</v>
      </c>
      <c r="K21" s="78">
        <f t="shared" si="3"/>
        <v>0</v>
      </c>
      <c r="L21" s="76"/>
      <c r="M21" s="96"/>
      <c r="N21" s="96"/>
      <c r="O21" s="97"/>
      <c r="P21" s="98"/>
      <c r="Q21" s="99"/>
      <c r="R21" s="100"/>
      <c r="S21" s="10"/>
      <c r="T21" s="10"/>
    </row>
    <row r="22" spans="1:20" ht="15.75">
      <c r="A22" s="22">
        <v>17</v>
      </c>
      <c r="B22" s="23" t="s">
        <v>24</v>
      </c>
      <c r="C22" s="77">
        <v>47853</v>
      </c>
      <c r="D22" s="81"/>
      <c r="E22" s="78">
        <f t="shared" si="1"/>
        <v>47853</v>
      </c>
      <c r="F22" s="77"/>
      <c r="G22" s="79"/>
      <c r="H22" s="80"/>
      <c r="I22" s="77">
        <f t="shared" si="0"/>
        <v>0</v>
      </c>
      <c r="J22" s="81">
        <f t="shared" si="2"/>
        <v>0</v>
      </c>
      <c r="K22" s="78">
        <f t="shared" si="3"/>
        <v>0</v>
      </c>
      <c r="L22" s="76"/>
      <c r="M22" s="92"/>
      <c r="N22" s="92"/>
      <c r="O22" s="93"/>
      <c r="P22" s="94"/>
      <c r="Q22" s="76"/>
      <c r="R22" s="95"/>
      <c r="S22" s="10"/>
      <c r="T22" s="10"/>
    </row>
    <row r="23" spans="1:20" ht="15.75">
      <c r="A23" s="22">
        <v>18</v>
      </c>
      <c r="B23" s="23" t="s">
        <v>28</v>
      </c>
      <c r="C23" s="77">
        <v>10446</v>
      </c>
      <c r="D23" s="81"/>
      <c r="E23" s="78">
        <f t="shared" si="1"/>
        <v>10446</v>
      </c>
      <c r="F23" s="77"/>
      <c r="G23" s="79"/>
      <c r="H23" s="80"/>
      <c r="I23" s="77">
        <f t="shared" si="0"/>
        <v>0</v>
      </c>
      <c r="J23" s="81">
        <f t="shared" si="2"/>
        <v>0</v>
      </c>
      <c r="K23" s="78">
        <f t="shared" si="3"/>
        <v>0</v>
      </c>
      <c r="L23" s="76"/>
      <c r="M23" s="92"/>
      <c r="N23" s="92"/>
      <c r="O23" s="93"/>
      <c r="P23" s="94"/>
      <c r="Q23" s="76"/>
      <c r="R23" s="95"/>
      <c r="S23" s="10"/>
      <c r="T23" s="10"/>
    </row>
    <row r="24" spans="1:20" ht="15.75">
      <c r="A24" s="22">
        <v>19</v>
      </c>
      <c r="B24" s="23" t="s">
        <v>29</v>
      </c>
      <c r="C24" s="77">
        <v>22986</v>
      </c>
      <c r="D24" s="81">
        <v>111</v>
      </c>
      <c r="E24" s="78">
        <f t="shared" si="1"/>
        <v>23097</v>
      </c>
      <c r="F24" s="77"/>
      <c r="G24" s="79"/>
      <c r="H24" s="80"/>
      <c r="I24" s="77">
        <f t="shared" si="0"/>
        <v>0</v>
      </c>
      <c r="J24" s="81">
        <f t="shared" si="2"/>
        <v>111</v>
      </c>
      <c r="K24" s="78">
        <f t="shared" si="3"/>
        <v>111</v>
      </c>
      <c r="L24" s="76"/>
      <c r="M24" s="92"/>
      <c r="N24" s="92"/>
      <c r="O24" s="93"/>
      <c r="P24" s="94"/>
      <c r="Q24" s="76"/>
      <c r="R24" s="95"/>
      <c r="S24" s="10"/>
      <c r="T24" s="10"/>
    </row>
    <row r="25" spans="1:20" ht="15.75">
      <c r="A25" s="22">
        <v>20</v>
      </c>
      <c r="B25" s="23" t="s">
        <v>30</v>
      </c>
      <c r="C25" s="77">
        <v>12950</v>
      </c>
      <c r="D25" s="81">
        <v>101</v>
      </c>
      <c r="E25" s="78">
        <f t="shared" si="1"/>
        <v>13051</v>
      </c>
      <c r="F25" s="77"/>
      <c r="G25" s="79"/>
      <c r="H25" s="80"/>
      <c r="I25" s="77">
        <f t="shared" si="0"/>
        <v>0</v>
      </c>
      <c r="J25" s="81">
        <f t="shared" si="2"/>
        <v>101</v>
      </c>
      <c r="K25" s="78">
        <f t="shared" si="3"/>
        <v>101</v>
      </c>
      <c r="L25" s="76"/>
      <c r="M25" s="92"/>
      <c r="N25" s="92"/>
      <c r="O25" s="93"/>
      <c r="P25" s="94"/>
      <c r="Q25" s="76"/>
      <c r="R25" s="95"/>
      <c r="S25" s="10"/>
      <c r="T25" s="10"/>
    </row>
    <row r="26" spans="1:20" ht="15.75">
      <c r="A26" s="22">
        <v>21</v>
      </c>
      <c r="B26" s="23" t="s">
        <v>31</v>
      </c>
      <c r="C26" s="77">
        <v>6638</v>
      </c>
      <c r="D26" s="81">
        <v>86</v>
      </c>
      <c r="E26" s="78">
        <f t="shared" si="1"/>
        <v>6724</v>
      </c>
      <c r="F26" s="77"/>
      <c r="G26" s="79"/>
      <c r="H26" s="80"/>
      <c r="I26" s="77">
        <f t="shared" si="0"/>
        <v>0</v>
      </c>
      <c r="J26" s="81">
        <f t="shared" si="2"/>
        <v>86</v>
      </c>
      <c r="K26" s="78">
        <f t="shared" si="3"/>
        <v>86</v>
      </c>
      <c r="L26" s="76"/>
      <c r="M26" s="92"/>
      <c r="N26" s="92"/>
      <c r="O26" s="93"/>
      <c r="P26" s="94"/>
      <c r="Q26" s="76"/>
      <c r="R26" s="95"/>
      <c r="S26" s="10"/>
      <c r="T26" s="10"/>
    </row>
    <row r="27" spans="1:20" ht="15.75">
      <c r="A27" s="22">
        <v>22</v>
      </c>
      <c r="B27" s="23" t="s">
        <v>32</v>
      </c>
      <c r="C27" s="77">
        <v>8566</v>
      </c>
      <c r="D27" s="81"/>
      <c r="E27" s="78">
        <f t="shared" si="1"/>
        <v>8566</v>
      </c>
      <c r="F27" s="77"/>
      <c r="G27" s="79"/>
      <c r="H27" s="80"/>
      <c r="I27" s="77">
        <f t="shared" si="0"/>
        <v>0</v>
      </c>
      <c r="J27" s="81">
        <f t="shared" si="2"/>
        <v>0</v>
      </c>
      <c r="K27" s="78">
        <f t="shared" si="3"/>
        <v>0</v>
      </c>
      <c r="L27" s="76"/>
      <c r="M27" s="92"/>
      <c r="N27" s="92"/>
      <c r="O27" s="93"/>
      <c r="P27" s="94"/>
      <c r="Q27" s="76"/>
      <c r="R27" s="95"/>
      <c r="S27" s="10"/>
      <c r="T27" s="10"/>
    </row>
    <row r="28" spans="1:20" ht="15.75">
      <c r="A28" s="22">
        <v>23</v>
      </c>
      <c r="B28" s="23" t="s">
        <v>33</v>
      </c>
      <c r="C28" s="77">
        <v>1312</v>
      </c>
      <c r="D28" s="81"/>
      <c r="E28" s="78">
        <f t="shared" si="1"/>
        <v>1312</v>
      </c>
      <c r="F28" s="77"/>
      <c r="G28" s="79"/>
      <c r="H28" s="80"/>
      <c r="I28" s="77">
        <f t="shared" si="0"/>
        <v>0</v>
      </c>
      <c r="J28" s="81">
        <f t="shared" si="2"/>
        <v>0</v>
      </c>
      <c r="K28" s="78">
        <f t="shared" si="3"/>
        <v>0</v>
      </c>
      <c r="L28" s="76"/>
      <c r="M28" s="92"/>
      <c r="N28" s="92"/>
      <c r="O28" s="93"/>
      <c r="P28" s="94"/>
      <c r="Q28" s="76"/>
      <c r="R28" s="95"/>
      <c r="S28" s="10"/>
      <c r="T28" s="10"/>
    </row>
    <row r="29" spans="1:20" ht="15.75">
      <c r="A29" s="22">
        <v>24</v>
      </c>
      <c r="B29" s="23" t="s">
        <v>34</v>
      </c>
      <c r="C29" s="77">
        <v>2511</v>
      </c>
      <c r="D29" s="81"/>
      <c r="E29" s="78">
        <f t="shared" si="1"/>
        <v>2511</v>
      </c>
      <c r="F29" s="77"/>
      <c r="G29" s="79"/>
      <c r="H29" s="80"/>
      <c r="I29" s="77">
        <f t="shared" si="0"/>
        <v>0</v>
      </c>
      <c r="J29" s="81">
        <f t="shared" si="2"/>
        <v>0</v>
      </c>
      <c r="K29" s="78">
        <f t="shared" si="3"/>
        <v>0</v>
      </c>
      <c r="L29" s="76"/>
      <c r="M29" s="92"/>
      <c r="N29" s="92"/>
      <c r="O29" s="93"/>
      <c r="P29" s="94"/>
      <c r="Q29" s="76"/>
      <c r="R29" s="95"/>
      <c r="S29" s="10"/>
      <c r="T29" s="10"/>
    </row>
    <row r="30" spans="1:20" ht="15.75">
      <c r="A30" s="22">
        <v>25</v>
      </c>
      <c r="B30" s="23" t="s">
        <v>35</v>
      </c>
      <c r="C30" s="77">
        <v>1441</v>
      </c>
      <c r="D30" s="81"/>
      <c r="E30" s="78">
        <f t="shared" si="1"/>
        <v>1441</v>
      </c>
      <c r="F30" s="77"/>
      <c r="G30" s="79"/>
      <c r="H30" s="80"/>
      <c r="I30" s="77">
        <f t="shared" si="0"/>
        <v>0</v>
      </c>
      <c r="J30" s="81">
        <f t="shared" si="2"/>
        <v>0</v>
      </c>
      <c r="K30" s="78">
        <f t="shared" si="3"/>
        <v>0</v>
      </c>
      <c r="L30" s="76"/>
      <c r="M30" s="92"/>
      <c r="N30" s="92"/>
      <c r="O30" s="93"/>
      <c r="P30" s="94"/>
      <c r="Q30" s="76"/>
      <c r="R30" s="95"/>
      <c r="S30" s="10"/>
      <c r="T30" s="10"/>
    </row>
    <row r="31" spans="1:20" ht="15.75">
      <c r="A31" s="22">
        <v>26</v>
      </c>
      <c r="B31" s="23" t="s">
        <v>36</v>
      </c>
      <c r="C31" s="77">
        <v>7225</v>
      </c>
      <c r="D31" s="81"/>
      <c r="E31" s="78">
        <f t="shared" si="1"/>
        <v>7225</v>
      </c>
      <c r="F31" s="77"/>
      <c r="G31" s="79"/>
      <c r="H31" s="80"/>
      <c r="I31" s="77">
        <f t="shared" si="0"/>
        <v>0</v>
      </c>
      <c r="J31" s="81">
        <f t="shared" si="2"/>
        <v>0</v>
      </c>
      <c r="K31" s="78">
        <f t="shared" si="3"/>
        <v>0</v>
      </c>
      <c r="L31" s="76"/>
      <c r="M31" s="92"/>
      <c r="N31" s="92"/>
      <c r="O31" s="93"/>
      <c r="P31" s="94"/>
      <c r="Q31" s="76"/>
      <c r="R31" s="95"/>
      <c r="S31" s="10"/>
      <c r="T31" s="10"/>
    </row>
    <row r="32" spans="1:20" ht="15.75">
      <c r="A32" s="22">
        <v>27</v>
      </c>
      <c r="B32" s="29" t="s">
        <v>37</v>
      </c>
      <c r="C32" s="77">
        <v>6554</v>
      </c>
      <c r="D32" s="81"/>
      <c r="E32" s="78">
        <f t="shared" si="1"/>
        <v>6554</v>
      </c>
      <c r="F32" s="77"/>
      <c r="G32" s="79"/>
      <c r="H32" s="80"/>
      <c r="I32" s="77">
        <f t="shared" si="0"/>
        <v>0</v>
      </c>
      <c r="J32" s="81">
        <f t="shared" si="2"/>
        <v>0</v>
      </c>
      <c r="K32" s="78">
        <f t="shared" si="3"/>
        <v>0</v>
      </c>
      <c r="L32" s="76"/>
      <c r="M32" s="92"/>
      <c r="N32" s="92"/>
      <c r="O32" s="93"/>
      <c r="P32" s="94"/>
      <c r="Q32" s="76"/>
      <c r="R32" s="95"/>
      <c r="S32" s="10"/>
      <c r="T32" s="10"/>
    </row>
    <row r="33" spans="1:20" ht="15.75">
      <c r="A33" s="22">
        <v>28</v>
      </c>
      <c r="B33" s="29" t="s">
        <v>38</v>
      </c>
      <c r="C33" s="77">
        <v>63946</v>
      </c>
      <c r="D33" s="81"/>
      <c r="E33" s="78">
        <f t="shared" si="1"/>
        <v>63946</v>
      </c>
      <c r="F33" s="77"/>
      <c r="G33" s="82"/>
      <c r="H33" s="83"/>
      <c r="I33" s="77">
        <f t="shared" si="0"/>
        <v>0</v>
      </c>
      <c r="J33" s="81">
        <f t="shared" si="2"/>
        <v>0</v>
      </c>
      <c r="K33" s="78">
        <f t="shared" si="3"/>
        <v>0</v>
      </c>
      <c r="L33" s="76"/>
      <c r="M33" s="101"/>
      <c r="N33" s="101"/>
      <c r="O33" s="93"/>
      <c r="P33" s="94"/>
      <c r="Q33" s="76"/>
      <c r="R33" s="95"/>
      <c r="S33" s="10"/>
      <c r="T33" s="10"/>
    </row>
    <row r="34" spans="1:20" ht="15.75">
      <c r="A34" s="22">
        <v>29</v>
      </c>
      <c r="B34" s="23" t="s">
        <v>39</v>
      </c>
      <c r="C34" s="77">
        <v>53654</v>
      </c>
      <c r="D34" s="81">
        <v>266</v>
      </c>
      <c r="E34" s="78">
        <f t="shared" si="1"/>
        <v>53920</v>
      </c>
      <c r="F34" s="77"/>
      <c r="G34" s="79"/>
      <c r="H34" s="80"/>
      <c r="I34" s="77">
        <f t="shared" si="0"/>
        <v>0</v>
      </c>
      <c r="J34" s="81">
        <f t="shared" si="2"/>
        <v>266</v>
      </c>
      <c r="K34" s="78">
        <f t="shared" si="3"/>
        <v>266</v>
      </c>
      <c r="L34" s="76"/>
      <c r="M34" s="92"/>
      <c r="N34" s="92"/>
      <c r="O34" s="93"/>
      <c r="P34" s="94"/>
      <c r="Q34" s="76"/>
      <c r="R34" s="95"/>
      <c r="S34" s="10"/>
      <c r="T34" s="10"/>
    </row>
    <row r="35" spans="1:20" ht="15.75">
      <c r="A35" s="22">
        <v>30</v>
      </c>
      <c r="B35" s="23" t="s">
        <v>40</v>
      </c>
      <c r="C35" s="77">
        <v>23623</v>
      </c>
      <c r="D35" s="81"/>
      <c r="E35" s="78">
        <f t="shared" si="1"/>
        <v>23623</v>
      </c>
      <c r="F35" s="77"/>
      <c r="G35" s="79"/>
      <c r="H35" s="80"/>
      <c r="I35" s="77">
        <f t="shared" si="0"/>
        <v>0</v>
      </c>
      <c r="J35" s="81">
        <f t="shared" si="2"/>
        <v>0</v>
      </c>
      <c r="K35" s="78">
        <f t="shared" si="3"/>
        <v>0</v>
      </c>
      <c r="L35" s="76"/>
      <c r="M35" s="92"/>
      <c r="N35" s="92"/>
      <c r="O35" s="93"/>
      <c r="P35" s="94"/>
      <c r="Q35" s="76"/>
      <c r="R35" s="95"/>
      <c r="S35" s="10"/>
      <c r="T35" s="10"/>
    </row>
    <row r="36" spans="1:20" ht="15.75">
      <c r="A36" s="31">
        <v>31</v>
      </c>
      <c r="B36" s="32" t="s">
        <v>41</v>
      </c>
      <c r="C36" s="77">
        <v>1106400</v>
      </c>
      <c r="D36" s="81"/>
      <c r="E36" s="78">
        <f t="shared" si="1"/>
        <v>1106400</v>
      </c>
      <c r="F36" s="77"/>
      <c r="G36" s="84"/>
      <c r="H36" s="80"/>
      <c r="I36" s="77">
        <f t="shared" si="0"/>
        <v>0</v>
      </c>
      <c r="J36" s="81">
        <f t="shared" si="2"/>
        <v>0</v>
      </c>
      <c r="K36" s="78">
        <f t="shared" si="3"/>
        <v>0</v>
      </c>
      <c r="L36" s="76"/>
      <c r="M36" s="102"/>
      <c r="N36" s="102"/>
      <c r="O36" s="103"/>
      <c r="P36" s="104"/>
      <c r="Q36" s="76"/>
      <c r="R36" s="76"/>
      <c r="S36" s="10"/>
      <c r="T36" s="10"/>
    </row>
    <row r="37" spans="1:20" ht="15.75">
      <c r="A37" s="22">
        <v>32</v>
      </c>
      <c r="B37" s="29" t="s">
        <v>42</v>
      </c>
      <c r="C37" s="77">
        <v>1358</v>
      </c>
      <c r="D37" s="81"/>
      <c r="E37" s="78">
        <f t="shared" si="1"/>
        <v>1358</v>
      </c>
      <c r="F37" s="77"/>
      <c r="G37" s="79"/>
      <c r="H37" s="80"/>
      <c r="I37" s="77">
        <f t="shared" si="0"/>
        <v>0</v>
      </c>
      <c r="J37" s="81">
        <f t="shared" si="2"/>
        <v>0</v>
      </c>
      <c r="K37" s="78">
        <f t="shared" si="3"/>
        <v>0</v>
      </c>
      <c r="L37" s="76"/>
      <c r="M37" s="92"/>
      <c r="N37" s="92"/>
      <c r="O37" s="93"/>
      <c r="P37" s="94"/>
      <c r="Q37" s="76"/>
      <c r="R37" s="95"/>
      <c r="S37" s="10"/>
      <c r="T37" s="10"/>
    </row>
    <row r="38" spans="1:20" ht="15.75">
      <c r="A38" s="22">
        <v>33</v>
      </c>
      <c r="B38" s="29" t="s">
        <v>43</v>
      </c>
      <c r="C38" s="77">
        <v>1605</v>
      </c>
      <c r="D38" s="81"/>
      <c r="E38" s="78">
        <f t="shared" si="1"/>
        <v>1605</v>
      </c>
      <c r="F38" s="77"/>
      <c r="G38" s="79"/>
      <c r="H38" s="80"/>
      <c r="I38" s="77">
        <f t="shared" si="0"/>
        <v>0</v>
      </c>
      <c r="J38" s="81">
        <f t="shared" si="2"/>
        <v>0</v>
      </c>
      <c r="K38" s="78">
        <f t="shared" si="3"/>
        <v>0</v>
      </c>
      <c r="L38" s="76"/>
      <c r="M38" s="92"/>
      <c r="N38" s="92"/>
      <c r="O38" s="93"/>
      <c r="P38" s="94"/>
      <c r="Q38" s="76"/>
      <c r="R38" s="95"/>
      <c r="S38" s="10"/>
      <c r="T38" s="10"/>
    </row>
    <row r="39" spans="1:20" ht="15.75">
      <c r="A39" s="22">
        <v>34</v>
      </c>
      <c r="B39" s="29" t="s">
        <v>44</v>
      </c>
      <c r="C39" s="77">
        <v>1410</v>
      </c>
      <c r="D39" s="81"/>
      <c r="E39" s="78">
        <f t="shared" si="1"/>
        <v>1410</v>
      </c>
      <c r="F39" s="77"/>
      <c r="G39" s="79"/>
      <c r="H39" s="80"/>
      <c r="I39" s="77">
        <f t="shared" si="0"/>
        <v>0</v>
      </c>
      <c r="J39" s="81">
        <f t="shared" si="2"/>
        <v>0</v>
      </c>
      <c r="K39" s="78">
        <f t="shared" si="3"/>
        <v>0</v>
      </c>
      <c r="L39" s="76"/>
      <c r="M39" s="92"/>
      <c r="N39" s="92"/>
      <c r="O39" s="93"/>
      <c r="P39" s="94"/>
      <c r="Q39" s="76"/>
      <c r="R39" s="95"/>
      <c r="S39" s="10"/>
      <c r="T39" s="10"/>
    </row>
    <row r="40" spans="1:20" ht="15.75">
      <c r="A40" s="22">
        <v>35</v>
      </c>
      <c r="B40" s="29" t="s">
        <v>45</v>
      </c>
      <c r="C40" s="77">
        <v>955</v>
      </c>
      <c r="D40" s="81"/>
      <c r="E40" s="78">
        <f t="shared" si="1"/>
        <v>955</v>
      </c>
      <c r="F40" s="77"/>
      <c r="G40" s="79"/>
      <c r="H40" s="80"/>
      <c r="I40" s="77">
        <f t="shared" si="0"/>
        <v>0</v>
      </c>
      <c r="J40" s="81">
        <f t="shared" si="2"/>
        <v>0</v>
      </c>
      <c r="K40" s="78">
        <f t="shared" si="3"/>
        <v>0</v>
      </c>
      <c r="L40" s="76"/>
      <c r="M40" s="92"/>
      <c r="N40" s="92"/>
      <c r="O40" s="93"/>
      <c r="P40" s="94"/>
      <c r="Q40" s="76"/>
      <c r="R40" s="95"/>
      <c r="S40" s="10"/>
      <c r="T40" s="10"/>
    </row>
    <row r="41" spans="1:20" ht="15.75">
      <c r="A41" s="22">
        <v>36</v>
      </c>
      <c r="B41" s="29" t="s">
        <v>46</v>
      </c>
      <c r="C41" s="77">
        <v>29931</v>
      </c>
      <c r="D41" s="81"/>
      <c r="E41" s="78">
        <f t="shared" si="1"/>
        <v>29931</v>
      </c>
      <c r="F41" s="77"/>
      <c r="G41" s="79"/>
      <c r="H41" s="80"/>
      <c r="I41" s="77">
        <f t="shared" si="0"/>
        <v>0</v>
      </c>
      <c r="J41" s="81">
        <f t="shared" si="2"/>
        <v>0</v>
      </c>
      <c r="K41" s="78">
        <f t="shared" si="3"/>
        <v>0</v>
      </c>
      <c r="L41" s="76"/>
      <c r="M41" s="92"/>
      <c r="N41" s="92"/>
      <c r="O41" s="93"/>
      <c r="P41" s="94"/>
      <c r="Q41" s="76"/>
      <c r="R41" s="95"/>
      <c r="S41" s="10"/>
      <c r="T41" s="10"/>
    </row>
    <row r="42" spans="1:20" ht="15.75">
      <c r="A42" s="22">
        <v>37</v>
      </c>
      <c r="B42" s="29" t="s">
        <v>47</v>
      </c>
      <c r="C42" s="77">
        <v>472</v>
      </c>
      <c r="D42" s="81">
        <v>8</v>
      </c>
      <c r="E42" s="78">
        <f t="shared" si="1"/>
        <v>480</v>
      </c>
      <c r="F42" s="77"/>
      <c r="G42" s="79"/>
      <c r="H42" s="80"/>
      <c r="I42" s="77">
        <f t="shared" si="0"/>
        <v>0</v>
      </c>
      <c r="J42" s="81">
        <f t="shared" si="2"/>
        <v>8</v>
      </c>
      <c r="K42" s="78">
        <f t="shared" si="3"/>
        <v>8</v>
      </c>
      <c r="L42" s="76"/>
      <c r="M42" s="92"/>
      <c r="N42" s="92"/>
      <c r="O42" s="93"/>
      <c r="P42" s="94"/>
      <c r="Q42" s="76"/>
      <c r="R42" s="95"/>
      <c r="S42" s="10"/>
      <c r="T42" s="10"/>
    </row>
    <row r="43" spans="1:20">
      <c r="A43" s="139" t="s">
        <v>67</v>
      </c>
      <c r="B43" s="140"/>
      <c r="C43" s="85">
        <f>SUM(C6:C42)</f>
        <v>1682492</v>
      </c>
      <c r="D43" s="85">
        <f t="shared" ref="D43:H43" si="4">SUM(D6:D42)</f>
        <v>723</v>
      </c>
      <c r="E43" s="85">
        <f t="shared" si="4"/>
        <v>1683215</v>
      </c>
      <c r="F43" s="85">
        <f t="shared" si="4"/>
        <v>0</v>
      </c>
      <c r="G43" s="85">
        <f t="shared" si="4"/>
        <v>0</v>
      </c>
      <c r="H43" s="85">
        <f t="shared" si="4"/>
        <v>0</v>
      </c>
      <c r="I43" s="85"/>
      <c r="J43" s="85"/>
      <c r="K43" s="85"/>
      <c r="S43" s="10"/>
      <c r="T43" s="10"/>
    </row>
  </sheetData>
  <mergeCells count="10">
    <mergeCell ref="F3:H3"/>
    <mergeCell ref="F4:H4"/>
    <mergeCell ref="I3:K4"/>
    <mergeCell ref="A1:K1"/>
    <mergeCell ref="A2:K2"/>
    <mergeCell ref="A43:B43"/>
    <mergeCell ref="A3:A5"/>
    <mergeCell ref="B3:B5"/>
    <mergeCell ref="C3:E3"/>
    <mergeCell ref="C4:E4"/>
  </mergeCells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Tribulan I</vt:lpstr>
      <vt:lpstr>Tribulan II</vt:lpstr>
      <vt:lpstr>Semester I</vt:lpstr>
      <vt:lpstr>Tribulan III</vt:lpstr>
      <vt:lpstr>Tribulan IV</vt:lpstr>
      <vt:lpstr>Semester II</vt:lpstr>
      <vt:lpstr>Data Kunjungan Tahun 2017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2017-10-30T01:18:06Z</cp:lastPrinted>
  <dcterms:created xsi:type="dcterms:W3CDTF">2017-07-31T01:17:15Z</dcterms:created>
  <dcterms:modified xsi:type="dcterms:W3CDTF">2017-11-27T05:04:30Z</dcterms:modified>
</cp:coreProperties>
</file>